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Users\user1\Desktop\関　俊哉\予算管理\請求書･注文書･見積書\18 変更_17\"/>
    </mc:Choice>
  </mc:AlternateContent>
  <xr:revisionPtr revIDLastSave="0" documentId="13_ncr:1_{67ED18FD-6D22-483B-A0A2-C793C119AF4D}" xr6:coauthVersionLast="47" xr6:coauthVersionMax="47" xr10:uidLastSave="{00000000-0000-0000-0000-000000000000}"/>
  <bookViews>
    <workbookView xWindow="-120" yWindow="-120" windowWidth="29040" windowHeight="15720" activeTab="3" xr2:uid="{00000000-000D-0000-FFFF-FFFF00000000}"/>
  </bookViews>
  <sheets>
    <sheet name="利用方法" sheetId="224" r:id="rId1"/>
    <sheet name="表紙記入例" sheetId="231" r:id="rId2"/>
    <sheet name="内訳記入例" sheetId="230" r:id="rId3"/>
    <sheet name="表紙" sheetId="222" r:id="rId4"/>
    <sheet name="内訳" sheetId="217" r:id="rId5"/>
    <sheet name="内訳（変更1) " sheetId="228" r:id="rId6"/>
    <sheet name="内訳（変更2)" sheetId="226" r:id="rId7"/>
    <sheet name="内訳（変更3)" sheetId="227" r:id="rId8"/>
  </sheets>
  <definedNames>
    <definedName name="A10掛率" localSheetId="1">#REF!</definedName>
    <definedName name="A10掛率">#REF!</definedName>
    <definedName name="A10基礎" localSheetId="1">#REF!</definedName>
    <definedName name="A10基礎">#REF!</definedName>
    <definedName name="A10予算" localSheetId="1">#REF!</definedName>
    <definedName name="A10予算">#REF!</definedName>
    <definedName name="A11掛率" localSheetId="1">#REF!</definedName>
    <definedName name="A11掛率">#REF!</definedName>
    <definedName name="A11基礎" localSheetId="1">#REF!</definedName>
    <definedName name="A11基礎">#REF!</definedName>
    <definedName name="A11予算" localSheetId="1">#REF!</definedName>
    <definedName name="A11予算">#REF!</definedName>
    <definedName name="A12掛率" localSheetId="1">#REF!</definedName>
    <definedName name="A12掛率">#REF!</definedName>
    <definedName name="A12基礎" localSheetId="1">#REF!</definedName>
    <definedName name="A12基礎">#REF!</definedName>
    <definedName name="A12予算" localSheetId="1">#REF!</definedName>
    <definedName name="A12予算">#REF!</definedName>
    <definedName name="A13掛率" localSheetId="1">#REF!</definedName>
    <definedName name="A13掛率">#REF!</definedName>
    <definedName name="A13基礎" localSheetId="1">#REF!</definedName>
    <definedName name="A13基礎">#REF!</definedName>
    <definedName name="A13予算" localSheetId="1">#REF!</definedName>
    <definedName name="A13予算">#REF!</definedName>
    <definedName name="A14掛率" localSheetId="1">#REF!</definedName>
    <definedName name="A14掛率">#REF!</definedName>
    <definedName name="A14基礎" localSheetId="1">#REF!</definedName>
    <definedName name="A14基礎">#REF!</definedName>
    <definedName name="A14予算" localSheetId="1">#REF!</definedName>
    <definedName name="A14予算">#REF!</definedName>
    <definedName name="A15掛率" localSheetId="1">#REF!</definedName>
    <definedName name="A15掛率">#REF!</definedName>
    <definedName name="A15基礎" localSheetId="1">#REF!</definedName>
    <definedName name="A15基礎">#REF!</definedName>
    <definedName name="A15予算" localSheetId="1">#REF!</definedName>
    <definedName name="A15予算">#REF!</definedName>
    <definedName name="A16掛率" localSheetId="1">#REF!</definedName>
    <definedName name="A16掛率">#REF!</definedName>
    <definedName name="A16基礎" localSheetId="1">#REF!</definedName>
    <definedName name="A16基礎">#REF!</definedName>
    <definedName name="A16予算" localSheetId="1">#REF!</definedName>
    <definedName name="A16予算">#REF!</definedName>
    <definedName name="A17掛率" localSheetId="1">#REF!</definedName>
    <definedName name="A17掛率">#REF!</definedName>
    <definedName name="A17基礎" localSheetId="1">#REF!</definedName>
    <definedName name="A17基礎">#REF!</definedName>
    <definedName name="A17予算" localSheetId="1">#REF!</definedName>
    <definedName name="A17予算">#REF!</definedName>
    <definedName name="A18掛率" localSheetId="1">#REF!</definedName>
    <definedName name="A18掛率">#REF!</definedName>
    <definedName name="A18基礎" localSheetId="1">#REF!</definedName>
    <definedName name="A18基礎">#REF!</definedName>
    <definedName name="A18予算" localSheetId="1">#REF!</definedName>
    <definedName name="A18予算">#REF!</definedName>
    <definedName name="A19掛率" localSheetId="1">#REF!</definedName>
    <definedName name="A19掛率">#REF!</definedName>
    <definedName name="A19基礎" localSheetId="1">#REF!</definedName>
    <definedName name="A19基礎">#REF!</definedName>
    <definedName name="A19予算" localSheetId="1">#REF!</definedName>
    <definedName name="A19予算">#REF!</definedName>
    <definedName name="A1掛率" localSheetId="1">#REF!</definedName>
    <definedName name="A1掛率">#REF!</definedName>
    <definedName name="A1基礎" localSheetId="1">#REF!</definedName>
    <definedName name="A1基礎">#REF!</definedName>
    <definedName name="A1予算" localSheetId="1">#REF!</definedName>
    <definedName name="A1予算">#REF!</definedName>
    <definedName name="A20掛率" localSheetId="1">#REF!</definedName>
    <definedName name="A20掛率">#REF!</definedName>
    <definedName name="A20基礎" localSheetId="1">#REF!</definedName>
    <definedName name="A20基礎">#REF!</definedName>
    <definedName name="A20予算" localSheetId="1">#REF!</definedName>
    <definedName name="A20予算">#REF!</definedName>
    <definedName name="A21掛率" localSheetId="1">#REF!</definedName>
    <definedName name="A21掛率">#REF!</definedName>
    <definedName name="A21基礎" localSheetId="1">#REF!</definedName>
    <definedName name="A21基礎">#REF!</definedName>
    <definedName name="A21予算" localSheetId="1">#REF!</definedName>
    <definedName name="A21予算">#REF!</definedName>
    <definedName name="A22掛率" localSheetId="1">#REF!</definedName>
    <definedName name="A22掛率">#REF!</definedName>
    <definedName name="A22基礎" localSheetId="1">#REF!</definedName>
    <definedName name="A22基礎">#REF!</definedName>
    <definedName name="A22予算" localSheetId="1">#REF!</definedName>
    <definedName name="A22予算">#REF!</definedName>
    <definedName name="A23掛率" localSheetId="1">#REF!</definedName>
    <definedName name="A23掛率">#REF!</definedName>
    <definedName name="A23基礎" localSheetId="1">#REF!</definedName>
    <definedName name="A23基礎">#REF!</definedName>
    <definedName name="A23予算" localSheetId="1">#REF!</definedName>
    <definedName name="A23予算">#REF!</definedName>
    <definedName name="A24掛率" localSheetId="1">#REF!</definedName>
    <definedName name="A24掛率">#REF!</definedName>
    <definedName name="A24基礎" localSheetId="1">#REF!</definedName>
    <definedName name="A24基礎">#REF!</definedName>
    <definedName name="A24予算" localSheetId="1">#REF!</definedName>
    <definedName name="A24予算">#REF!</definedName>
    <definedName name="A25掛率" localSheetId="1">#REF!</definedName>
    <definedName name="A25掛率">#REF!</definedName>
    <definedName name="A25基礎" localSheetId="1">#REF!</definedName>
    <definedName name="A25基礎">#REF!</definedName>
    <definedName name="A25予算" localSheetId="1">#REF!</definedName>
    <definedName name="A25予算">#REF!</definedName>
    <definedName name="A26掛率" localSheetId="1">#REF!</definedName>
    <definedName name="A26掛率">#REF!</definedName>
    <definedName name="A26基礎" localSheetId="1">#REF!</definedName>
    <definedName name="A26基礎">#REF!</definedName>
    <definedName name="A26予算" localSheetId="1">#REF!</definedName>
    <definedName name="A26予算">#REF!</definedName>
    <definedName name="A27掛率" localSheetId="1">#REF!</definedName>
    <definedName name="A27掛率">#REF!</definedName>
    <definedName name="A27基礎" localSheetId="1">#REF!</definedName>
    <definedName name="A27基礎">#REF!</definedName>
    <definedName name="A27予算" localSheetId="1">#REF!</definedName>
    <definedName name="A27予算">#REF!</definedName>
    <definedName name="A28掛率" localSheetId="1">#REF!</definedName>
    <definedName name="A28掛率">#REF!</definedName>
    <definedName name="A28基礎" localSheetId="1">#REF!</definedName>
    <definedName name="A28基礎">#REF!</definedName>
    <definedName name="A28予算" localSheetId="1">#REF!</definedName>
    <definedName name="A28予算">#REF!</definedName>
    <definedName name="A29掛率" localSheetId="1">#REF!</definedName>
    <definedName name="A29掛率">#REF!</definedName>
    <definedName name="A29基礎" localSheetId="1">#REF!</definedName>
    <definedName name="A29基礎">#REF!</definedName>
    <definedName name="A29予算" localSheetId="1">#REF!</definedName>
    <definedName name="A29予算">#REF!</definedName>
    <definedName name="A2掛率" localSheetId="1">#REF!</definedName>
    <definedName name="A2掛率">#REF!</definedName>
    <definedName name="A2基礎" localSheetId="1">#REF!</definedName>
    <definedName name="A2基礎">#REF!</definedName>
    <definedName name="A2予算" localSheetId="1">#REF!</definedName>
    <definedName name="A2予算">#REF!</definedName>
    <definedName name="A30掛率" localSheetId="1">#REF!</definedName>
    <definedName name="A30掛率">#REF!</definedName>
    <definedName name="A30基礎" localSheetId="1">#REF!</definedName>
    <definedName name="A30基礎">#REF!</definedName>
    <definedName name="A30予算" localSheetId="1">#REF!</definedName>
    <definedName name="A30予算">#REF!</definedName>
    <definedName name="A3掛率" localSheetId="1">#REF!</definedName>
    <definedName name="A3掛率">#REF!</definedName>
    <definedName name="A3基礎" localSheetId="1">#REF!</definedName>
    <definedName name="A3基礎">#REF!</definedName>
    <definedName name="A3予算" localSheetId="1">#REF!</definedName>
    <definedName name="A3予算">#REF!</definedName>
    <definedName name="A4掛率" localSheetId="1">#REF!</definedName>
    <definedName name="A4掛率">#REF!</definedName>
    <definedName name="A4基礎" localSheetId="1">#REF!</definedName>
    <definedName name="A4基礎">#REF!</definedName>
    <definedName name="A4予算" localSheetId="1">#REF!</definedName>
    <definedName name="A4予算">#REF!</definedName>
    <definedName name="A5掛率" localSheetId="1">#REF!</definedName>
    <definedName name="A5掛率">#REF!</definedName>
    <definedName name="A5基礎" localSheetId="1">#REF!</definedName>
    <definedName name="A5基礎">#REF!</definedName>
    <definedName name="A5予算" localSheetId="1">#REF!</definedName>
    <definedName name="A5予算">#REF!</definedName>
    <definedName name="A6掛率" localSheetId="1">#REF!</definedName>
    <definedName name="A6掛率">#REF!</definedName>
    <definedName name="A6基礎" localSheetId="1">#REF!</definedName>
    <definedName name="A6基礎">#REF!</definedName>
    <definedName name="A6予算" localSheetId="1">#REF!</definedName>
    <definedName name="A6予算">#REF!</definedName>
    <definedName name="A7掛率" localSheetId="1">#REF!</definedName>
    <definedName name="A7掛率">#REF!</definedName>
    <definedName name="A7基礎" localSheetId="1">#REF!</definedName>
    <definedName name="A7基礎">#REF!</definedName>
    <definedName name="A7予算" localSheetId="1">#REF!</definedName>
    <definedName name="A7予算">#REF!</definedName>
    <definedName name="A8掛率" localSheetId="1">#REF!</definedName>
    <definedName name="A8掛率">#REF!</definedName>
    <definedName name="A8基礎" localSheetId="1">#REF!</definedName>
    <definedName name="A8基礎">#REF!</definedName>
    <definedName name="A8予算" localSheetId="1">#REF!</definedName>
    <definedName name="A8予算">#REF!</definedName>
    <definedName name="A9掛率" localSheetId="1">#REF!</definedName>
    <definedName name="A9掛率">#REF!</definedName>
    <definedName name="A9基礎" localSheetId="1">#REF!</definedName>
    <definedName name="A9基礎">#REF!</definedName>
    <definedName name="A9予算" localSheetId="1">#REF!</definedName>
    <definedName name="A9予算">#REF!</definedName>
    <definedName name="Ａ工事" localSheetId="4">内訳!$A$3</definedName>
    <definedName name="Ａ工事" localSheetId="5">'内訳（変更1) '!$A$3</definedName>
    <definedName name="Ａ工事" localSheetId="6">'内訳（変更2)'!$A$3</definedName>
    <definedName name="Ａ工事" localSheetId="7">'内訳（変更3)'!$A$3</definedName>
    <definedName name="Ａ工事" localSheetId="2">内訳記入例!$A$3</definedName>
    <definedName name="Ａ工事" localSheetId="3">表紙!#REF!</definedName>
    <definedName name="Ａ工事" localSheetId="1">表紙記入例!#REF!</definedName>
    <definedName name="Ａ工事" localSheetId="0">利用方法!#REF!</definedName>
    <definedName name="Ａ工事">#REF!</definedName>
    <definedName name="Ａ工事掛率" localSheetId="4">内訳!#REF!</definedName>
    <definedName name="Ａ工事掛率" localSheetId="5">'内訳（変更1) '!#REF!</definedName>
    <definedName name="Ａ工事掛率" localSheetId="6">'内訳（変更2)'!#REF!</definedName>
    <definedName name="Ａ工事掛率" localSheetId="7">'内訳（変更3)'!#REF!</definedName>
    <definedName name="Ａ工事掛率" localSheetId="2">内訳記入例!#REF!</definedName>
    <definedName name="Ａ工事掛率" localSheetId="3">表紙!#REF!</definedName>
    <definedName name="Ａ工事掛率" localSheetId="1">表紙記入例!#REF!</definedName>
    <definedName name="Ａ工事掛率" localSheetId="0">利用方法!#REF!</definedName>
    <definedName name="Ａ工事掛率">#REF!</definedName>
    <definedName name="Ａ工事予算" localSheetId="4">内訳!#REF!</definedName>
    <definedName name="Ａ工事予算" localSheetId="5">'内訳（変更1) '!#REF!</definedName>
    <definedName name="Ａ工事予算" localSheetId="6">'内訳（変更2)'!#REF!</definedName>
    <definedName name="Ａ工事予算" localSheetId="7">'内訳（変更3)'!#REF!</definedName>
    <definedName name="Ａ工事予算" localSheetId="2">内訳記入例!#REF!</definedName>
    <definedName name="Ａ工事予算" localSheetId="3">表紙!#REF!</definedName>
    <definedName name="Ａ工事予算" localSheetId="1">表紙記入例!#REF!</definedName>
    <definedName name="Ａ工事予算" localSheetId="0">利用方法!#REF!</definedName>
    <definedName name="Ａ工事予算">#REF!</definedName>
    <definedName name="B10掛率" localSheetId="1">#REF!</definedName>
    <definedName name="B10掛率">#REF!</definedName>
    <definedName name="B10基礎" localSheetId="1">#REF!</definedName>
    <definedName name="B10基礎">#REF!</definedName>
    <definedName name="B10予算" localSheetId="1">#REF!</definedName>
    <definedName name="B10予算">#REF!</definedName>
    <definedName name="B11掛率" localSheetId="1">#REF!</definedName>
    <definedName name="B11掛率">#REF!</definedName>
    <definedName name="B11基礎" localSheetId="1">#REF!</definedName>
    <definedName name="B11基礎">#REF!</definedName>
    <definedName name="B11予算" localSheetId="1">#REF!</definedName>
    <definedName name="B11予算">#REF!</definedName>
    <definedName name="B12掛率" localSheetId="1">#REF!</definedName>
    <definedName name="B12掛率">#REF!</definedName>
    <definedName name="B12基礎" localSheetId="1">#REF!</definedName>
    <definedName name="B12基礎">#REF!</definedName>
    <definedName name="B12予算" localSheetId="1">#REF!</definedName>
    <definedName name="B12予算">#REF!</definedName>
    <definedName name="B13掛率" localSheetId="1">#REF!</definedName>
    <definedName name="B13掛率">#REF!</definedName>
    <definedName name="B13基礎" localSheetId="1">#REF!</definedName>
    <definedName name="B13基礎">#REF!</definedName>
    <definedName name="B13予算" localSheetId="1">#REF!</definedName>
    <definedName name="B13予算">#REF!</definedName>
    <definedName name="B14掛率" localSheetId="1">#REF!</definedName>
    <definedName name="B14掛率">#REF!</definedName>
    <definedName name="B14基礎" localSheetId="1">#REF!</definedName>
    <definedName name="B14基礎">#REF!</definedName>
    <definedName name="B14予算" localSheetId="1">#REF!</definedName>
    <definedName name="B14予算">#REF!</definedName>
    <definedName name="B15掛率" localSheetId="1">#REF!</definedName>
    <definedName name="B15掛率">#REF!</definedName>
    <definedName name="B15基礎" localSheetId="1">#REF!</definedName>
    <definedName name="B15基礎">#REF!</definedName>
    <definedName name="B15予算" localSheetId="1">#REF!</definedName>
    <definedName name="B15予算">#REF!</definedName>
    <definedName name="B16掛率" localSheetId="1">#REF!</definedName>
    <definedName name="B16掛率">#REF!</definedName>
    <definedName name="B16基礎" localSheetId="1">#REF!</definedName>
    <definedName name="B16基礎">#REF!</definedName>
    <definedName name="B16予算" localSheetId="1">#REF!</definedName>
    <definedName name="B16予算">#REF!</definedName>
    <definedName name="B17掛率" localSheetId="1">#REF!</definedName>
    <definedName name="B17掛率">#REF!</definedName>
    <definedName name="B17基礎" localSheetId="1">#REF!</definedName>
    <definedName name="B17基礎">#REF!</definedName>
    <definedName name="B17予算" localSheetId="1">#REF!</definedName>
    <definedName name="B17予算">#REF!</definedName>
    <definedName name="B18掛率" localSheetId="1">#REF!</definedName>
    <definedName name="B18掛率">#REF!</definedName>
    <definedName name="B18基礎" localSheetId="1">#REF!</definedName>
    <definedName name="B18基礎">#REF!</definedName>
    <definedName name="B18予算" localSheetId="1">#REF!</definedName>
    <definedName name="B18予算">#REF!</definedName>
    <definedName name="B19掛率" localSheetId="1">#REF!</definedName>
    <definedName name="B19掛率">#REF!</definedName>
    <definedName name="B19基礎" localSheetId="1">#REF!</definedName>
    <definedName name="B19基礎">#REF!</definedName>
    <definedName name="B19予算" localSheetId="1">#REF!</definedName>
    <definedName name="B19予算">#REF!</definedName>
    <definedName name="B1掛率" localSheetId="1">#REF!</definedName>
    <definedName name="B1掛率">#REF!</definedName>
    <definedName name="B1基礎" localSheetId="1">#REF!</definedName>
    <definedName name="B1基礎">#REF!</definedName>
    <definedName name="B1予算" localSheetId="1">#REF!</definedName>
    <definedName name="B1予算">#REF!</definedName>
    <definedName name="B20掛率" localSheetId="1">#REF!</definedName>
    <definedName name="B20掛率">#REF!</definedName>
    <definedName name="B20基礎" localSheetId="1">#REF!</definedName>
    <definedName name="B20基礎">#REF!</definedName>
    <definedName name="B20予算" localSheetId="1">#REF!</definedName>
    <definedName name="B20予算">#REF!</definedName>
    <definedName name="B21掛率" localSheetId="1">#REF!</definedName>
    <definedName name="B21掛率">#REF!</definedName>
    <definedName name="B21基礎" localSheetId="1">#REF!</definedName>
    <definedName name="B21基礎">#REF!</definedName>
    <definedName name="B21予算" localSheetId="1">#REF!</definedName>
    <definedName name="B21予算">#REF!</definedName>
    <definedName name="B22掛率" localSheetId="1">#REF!</definedName>
    <definedName name="B22掛率">#REF!</definedName>
    <definedName name="B22基礎" localSheetId="1">#REF!</definedName>
    <definedName name="B22基礎">#REF!</definedName>
    <definedName name="B22予算" localSheetId="1">#REF!</definedName>
    <definedName name="B22予算">#REF!</definedName>
    <definedName name="B23掛率" localSheetId="1">#REF!</definedName>
    <definedName name="B23掛率">#REF!</definedName>
    <definedName name="B23基礎" localSheetId="1">#REF!</definedName>
    <definedName name="B23基礎">#REF!</definedName>
    <definedName name="B23予算" localSheetId="1">#REF!</definedName>
    <definedName name="B23予算">#REF!</definedName>
    <definedName name="B24掛率" localSheetId="1">#REF!</definedName>
    <definedName name="B24掛率">#REF!</definedName>
    <definedName name="B24基礎" localSheetId="1">#REF!</definedName>
    <definedName name="B24基礎">#REF!</definedName>
    <definedName name="B24予算" localSheetId="1">#REF!</definedName>
    <definedName name="B24予算">#REF!</definedName>
    <definedName name="B25掛率" localSheetId="1">#REF!</definedName>
    <definedName name="B25掛率">#REF!</definedName>
    <definedName name="B25基礎" localSheetId="1">#REF!</definedName>
    <definedName name="B25基礎">#REF!</definedName>
    <definedName name="B25予算" localSheetId="1">#REF!</definedName>
    <definedName name="B25予算">#REF!</definedName>
    <definedName name="B26掛率" localSheetId="1">#REF!</definedName>
    <definedName name="B26掛率">#REF!</definedName>
    <definedName name="B26基礎" localSheetId="1">#REF!</definedName>
    <definedName name="B26基礎">#REF!</definedName>
    <definedName name="B26予算" localSheetId="1">#REF!</definedName>
    <definedName name="B26予算">#REF!</definedName>
    <definedName name="B27掛率" localSheetId="1">#REF!</definedName>
    <definedName name="B27掛率">#REF!</definedName>
    <definedName name="B27基礎" localSheetId="1">#REF!</definedName>
    <definedName name="B27基礎">#REF!</definedName>
    <definedName name="B27予算" localSheetId="1">#REF!</definedName>
    <definedName name="B27予算">#REF!</definedName>
    <definedName name="B28掛率" localSheetId="1">#REF!</definedName>
    <definedName name="B28掛率">#REF!</definedName>
    <definedName name="B28基礎" localSheetId="1">#REF!</definedName>
    <definedName name="B28基礎">#REF!</definedName>
    <definedName name="B28予算" localSheetId="1">#REF!</definedName>
    <definedName name="B28予算">#REF!</definedName>
    <definedName name="B29掛率" localSheetId="1">#REF!</definedName>
    <definedName name="B29掛率">#REF!</definedName>
    <definedName name="B29基礎" localSheetId="1">#REF!</definedName>
    <definedName name="B29基礎">#REF!</definedName>
    <definedName name="B29予算" localSheetId="1">#REF!</definedName>
    <definedName name="B29予算">#REF!</definedName>
    <definedName name="B2掛率" localSheetId="1">#REF!</definedName>
    <definedName name="B2掛率">#REF!</definedName>
    <definedName name="B2基礎" localSheetId="1">#REF!</definedName>
    <definedName name="B2基礎">#REF!</definedName>
    <definedName name="B2予算" localSheetId="1">#REF!</definedName>
    <definedName name="B2予算">#REF!</definedName>
    <definedName name="B30掛率" localSheetId="1">#REF!</definedName>
    <definedName name="B30掛率">#REF!</definedName>
    <definedName name="B30基礎" localSheetId="1">#REF!</definedName>
    <definedName name="B30基礎">#REF!</definedName>
    <definedName name="B30予算" localSheetId="1">#REF!</definedName>
    <definedName name="B30予算">#REF!</definedName>
    <definedName name="B3掛率" localSheetId="1">#REF!</definedName>
    <definedName name="B3掛率">#REF!</definedName>
    <definedName name="B3基礎" localSheetId="1">#REF!</definedName>
    <definedName name="B3基礎">#REF!</definedName>
    <definedName name="B3予算" localSheetId="1">#REF!</definedName>
    <definedName name="B3予算">#REF!</definedName>
    <definedName name="B4掛率" localSheetId="1">#REF!</definedName>
    <definedName name="B4掛率">#REF!</definedName>
    <definedName name="B4基礎" localSheetId="1">#REF!</definedName>
    <definedName name="B4基礎">#REF!</definedName>
    <definedName name="B4予算" localSheetId="1">#REF!</definedName>
    <definedName name="B4予算">#REF!</definedName>
    <definedName name="B5掛率" localSheetId="1">#REF!</definedName>
    <definedName name="B5掛率">#REF!</definedName>
    <definedName name="B5基礎" localSheetId="1">#REF!</definedName>
    <definedName name="B5基礎">#REF!</definedName>
    <definedName name="B5予算" localSheetId="1">#REF!</definedName>
    <definedName name="B5予算">#REF!</definedName>
    <definedName name="B6掛率" localSheetId="1">#REF!</definedName>
    <definedName name="B6掛率">#REF!</definedName>
    <definedName name="B6基礎" localSheetId="1">#REF!</definedName>
    <definedName name="B6基礎">#REF!</definedName>
    <definedName name="B6予算" localSheetId="1">#REF!</definedName>
    <definedName name="B6予算">#REF!</definedName>
    <definedName name="B7掛率" localSheetId="1">#REF!</definedName>
    <definedName name="B7掛率">#REF!</definedName>
    <definedName name="B7基礎" localSheetId="1">#REF!</definedName>
    <definedName name="B7基礎">#REF!</definedName>
    <definedName name="B7予算" localSheetId="1">#REF!</definedName>
    <definedName name="B7予算">#REF!</definedName>
    <definedName name="B8掛率" localSheetId="1">#REF!</definedName>
    <definedName name="B8掛率">#REF!</definedName>
    <definedName name="B8基礎" localSheetId="1">#REF!</definedName>
    <definedName name="B8基礎">#REF!</definedName>
    <definedName name="B8予算" localSheetId="1">#REF!</definedName>
    <definedName name="B8予算">#REF!</definedName>
    <definedName name="B9掛率" localSheetId="1">#REF!</definedName>
    <definedName name="B9掛率">#REF!</definedName>
    <definedName name="B9基礎" localSheetId="1">#REF!</definedName>
    <definedName name="B9基礎">#REF!</definedName>
    <definedName name="B9予算" localSheetId="1">#REF!</definedName>
    <definedName name="B9予算">#REF!</definedName>
    <definedName name="Ｂ工事" localSheetId="1">#REF!</definedName>
    <definedName name="Ｂ工事">#REF!</definedName>
    <definedName name="Ｂ工事掛率" localSheetId="1">#REF!</definedName>
    <definedName name="Ｂ工事掛率">#REF!</definedName>
    <definedName name="Ｂ工事予算" localSheetId="1">#REF!</definedName>
    <definedName name="Ｂ工事予算">#REF!</definedName>
    <definedName name="Ｃ工事" localSheetId="1">#REF!</definedName>
    <definedName name="Ｃ工事">#REF!</definedName>
    <definedName name="C工事10掛率" localSheetId="1">#REF!</definedName>
    <definedName name="C工事10掛率">#REF!</definedName>
    <definedName name="C工事10基礎" localSheetId="1">#REF!</definedName>
    <definedName name="C工事10基礎">#REF!</definedName>
    <definedName name="C工事10予算" localSheetId="1">#REF!</definedName>
    <definedName name="C工事10予算">#REF!</definedName>
    <definedName name="C工事11掛率" localSheetId="1">#REF!</definedName>
    <definedName name="C工事11掛率">#REF!</definedName>
    <definedName name="C工事11基礎" localSheetId="1">#REF!</definedName>
    <definedName name="C工事11基礎">#REF!</definedName>
    <definedName name="C工事11予算" localSheetId="1">#REF!</definedName>
    <definedName name="C工事11予算">#REF!</definedName>
    <definedName name="C工事12掛率" localSheetId="1">#REF!</definedName>
    <definedName name="C工事12掛率">#REF!</definedName>
    <definedName name="C工事12基礎" localSheetId="1">#REF!</definedName>
    <definedName name="C工事12基礎">#REF!</definedName>
    <definedName name="C工事12予算" localSheetId="1">#REF!</definedName>
    <definedName name="C工事12予算">#REF!</definedName>
    <definedName name="C工事13掛率" localSheetId="1">#REF!</definedName>
    <definedName name="C工事13掛率">#REF!</definedName>
    <definedName name="C工事13基礎" localSheetId="1">#REF!</definedName>
    <definedName name="C工事13基礎">#REF!</definedName>
    <definedName name="C工事13予算" localSheetId="1">#REF!</definedName>
    <definedName name="C工事13予算">#REF!</definedName>
    <definedName name="C工事14掛率" localSheetId="1">#REF!</definedName>
    <definedName name="C工事14掛率">#REF!</definedName>
    <definedName name="C工事14基礎" localSheetId="1">#REF!</definedName>
    <definedName name="C工事14基礎">#REF!</definedName>
    <definedName name="C工事14予算" localSheetId="1">#REF!</definedName>
    <definedName name="C工事14予算">#REF!</definedName>
    <definedName name="C工事15掛率" localSheetId="1">#REF!</definedName>
    <definedName name="C工事15掛率">#REF!</definedName>
    <definedName name="C工事15基礎" localSheetId="1">#REF!</definedName>
    <definedName name="C工事15基礎">#REF!</definedName>
    <definedName name="C工事15予算" localSheetId="1">#REF!</definedName>
    <definedName name="C工事15予算">#REF!</definedName>
    <definedName name="C工事16掛率" localSheetId="1">#REF!</definedName>
    <definedName name="C工事16掛率">#REF!</definedName>
    <definedName name="C工事16基礎" localSheetId="1">#REF!</definedName>
    <definedName name="C工事16基礎">#REF!</definedName>
    <definedName name="C工事16予算" localSheetId="1">#REF!</definedName>
    <definedName name="C工事16予算">#REF!</definedName>
    <definedName name="C工事17掛率" localSheetId="1">#REF!</definedName>
    <definedName name="C工事17掛率">#REF!</definedName>
    <definedName name="C工事17基礎" localSheetId="1">#REF!</definedName>
    <definedName name="C工事17基礎">#REF!</definedName>
    <definedName name="C工事17予算" localSheetId="1">#REF!</definedName>
    <definedName name="C工事17予算">#REF!</definedName>
    <definedName name="C工事18掛率" localSheetId="1">#REF!</definedName>
    <definedName name="C工事18掛率">#REF!</definedName>
    <definedName name="C工事18基礎" localSheetId="1">#REF!</definedName>
    <definedName name="C工事18基礎">#REF!</definedName>
    <definedName name="C工事18予算" localSheetId="1">#REF!</definedName>
    <definedName name="C工事18予算">#REF!</definedName>
    <definedName name="C工事19掛率" localSheetId="1">#REF!</definedName>
    <definedName name="C工事19掛率">#REF!</definedName>
    <definedName name="C工事19基礎" localSheetId="1">#REF!</definedName>
    <definedName name="C工事19基礎">#REF!</definedName>
    <definedName name="C工事19予算" localSheetId="1">#REF!</definedName>
    <definedName name="C工事19予算">#REF!</definedName>
    <definedName name="C工事1掛率" localSheetId="1">#REF!</definedName>
    <definedName name="C工事1掛率">#REF!</definedName>
    <definedName name="C工事1基礎" localSheetId="1">#REF!</definedName>
    <definedName name="C工事1基礎">#REF!</definedName>
    <definedName name="C工事1予算" localSheetId="1">#REF!</definedName>
    <definedName name="C工事1予算">#REF!</definedName>
    <definedName name="C工事20掛率" localSheetId="1">#REF!</definedName>
    <definedName name="C工事20掛率">#REF!</definedName>
    <definedName name="C工事20基礎" localSheetId="1">#REF!</definedName>
    <definedName name="C工事20基礎">#REF!</definedName>
    <definedName name="C工事20予算" localSheetId="1">#REF!</definedName>
    <definedName name="C工事20予算">#REF!</definedName>
    <definedName name="C工事21掛率" localSheetId="1">#REF!</definedName>
    <definedName name="C工事21掛率">#REF!</definedName>
    <definedName name="C工事21基礎" localSheetId="1">#REF!</definedName>
    <definedName name="C工事21基礎">#REF!</definedName>
    <definedName name="C工事21予算" localSheetId="1">#REF!</definedName>
    <definedName name="C工事21予算">#REF!</definedName>
    <definedName name="C工事22掛率" localSheetId="1">#REF!</definedName>
    <definedName name="C工事22掛率">#REF!</definedName>
    <definedName name="C工事22基礎" localSheetId="1">#REF!</definedName>
    <definedName name="C工事22基礎">#REF!</definedName>
    <definedName name="C工事22予算" localSheetId="1">#REF!</definedName>
    <definedName name="C工事22予算">#REF!</definedName>
    <definedName name="C工事23掛率" localSheetId="1">#REF!</definedName>
    <definedName name="C工事23掛率">#REF!</definedName>
    <definedName name="C工事23基礎" localSheetId="1">#REF!</definedName>
    <definedName name="C工事23基礎">#REF!</definedName>
    <definedName name="C工事23予算" localSheetId="1">#REF!</definedName>
    <definedName name="C工事23予算">#REF!</definedName>
    <definedName name="C工事24掛率" localSheetId="1">#REF!</definedName>
    <definedName name="C工事24掛率">#REF!</definedName>
    <definedName name="C工事24基礎" localSheetId="1">#REF!</definedName>
    <definedName name="C工事24基礎">#REF!</definedName>
    <definedName name="C工事24予算" localSheetId="1">#REF!</definedName>
    <definedName name="C工事24予算">#REF!</definedName>
    <definedName name="C工事25掛率" localSheetId="1">#REF!</definedName>
    <definedName name="C工事25掛率">#REF!</definedName>
    <definedName name="C工事25基礎" localSheetId="1">#REF!</definedName>
    <definedName name="C工事25基礎">#REF!</definedName>
    <definedName name="C工事25予算" localSheetId="1">#REF!</definedName>
    <definedName name="C工事25予算">#REF!</definedName>
    <definedName name="C工事26掛率" localSheetId="1">#REF!</definedName>
    <definedName name="C工事26掛率">#REF!</definedName>
    <definedName name="C工事26基礎" localSheetId="1">#REF!</definedName>
    <definedName name="C工事26基礎">#REF!</definedName>
    <definedName name="C工事26予算" localSheetId="1">#REF!</definedName>
    <definedName name="C工事26予算">#REF!</definedName>
    <definedName name="C工事27掛率" localSheetId="1">#REF!</definedName>
    <definedName name="C工事27掛率">#REF!</definedName>
    <definedName name="C工事27基礎" localSheetId="1">#REF!</definedName>
    <definedName name="C工事27基礎">#REF!</definedName>
    <definedName name="C工事27予算" localSheetId="1">#REF!</definedName>
    <definedName name="C工事27予算">#REF!</definedName>
    <definedName name="C工事28掛率" localSheetId="1">#REF!</definedName>
    <definedName name="C工事28掛率">#REF!</definedName>
    <definedName name="C工事28基礎" localSheetId="1">#REF!</definedName>
    <definedName name="C工事28基礎">#REF!</definedName>
    <definedName name="C工事28予算" localSheetId="1">#REF!</definedName>
    <definedName name="C工事28予算">#REF!</definedName>
    <definedName name="C工事29掛率" localSheetId="1">#REF!</definedName>
    <definedName name="C工事29掛率">#REF!</definedName>
    <definedName name="C工事29基礎" localSheetId="1">#REF!</definedName>
    <definedName name="C工事29基礎">#REF!</definedName>
    <definedName name="C工事29予算" localSheetId="1">#REF!</definedName>
    <definedName name="C工事29予算">#REF!</definedName>
    <definedName name="C工事2掛率" localSheetId="1">#REF!</definedName>
    <definedName name="C工事2掛率">#REF!</definedName>
    <definedName name="C工事2基礎" localSheetId="1">#REF!</definedName>
    <definedName name="C工事2基礎">#REF!</definedName>
    <definedName name="C工事2予算" localSheetId="1">#REF!</definedName>
    <definedName name="C工事2予算">#REF!</definedName>
    <definedName name="C工事30掛率" localSheetId="1">#REF!</definedName>
    <definedName name="C工事30掛率">#REF!</definedName>
    <definedName name="C工事30基礎" localSheetId="1">#REF!</definedName>
    <definedName name="C工事30基礎">#REF!</definedName>
    <definedName name="C工事30予算" localSheetId="1">#REF!</definedName>
    <definedName name="C工事30予算">#REF!</definedName>
    <definedName name="C工事3掛率" localSheetId="1">#REF!</definedName>
    <definedName name="C工事3掛率">#REF!</definedName>
    <definedName name="C工事3基礎" localSheetId="1">#REF!</definedName>
    <definedName name="C工事3基礎">#REF!</definedName>
    <definedName name="C工事3予算" localSheetId="1">#REF!</definedName>
    <definedName name="C工事3予算">#REF!</definedName>
    <definedName name="C工事4掛率" localSheetId="1">#REF!</definedName>
    <definedName name="C工事4掛率">#REF!</definedName>
    <definedName name="C工事4基礎" localSheetId="1">#REF!</definedName>
    <definedName name="C工事4基礎">#REF!</definedName>
    <definedName name="C工事4予算" localSheetId="1">#REF!</definedName>
    <definedName name="C工事4予算">#REF!</definedName>
    <definedName name="C工事5掛率" localSheetId="1">#REF!</definedName>
    <definedName name="C工事5掛率">#REF!</definedName>
    <definedName name="C工事5基礎" localSheetId="1">#REF!</definedName>
    <definedName name="C工事5基礎">#REF!</definedName>
    <definedName name="C工事5予算" localSheetId="1">#REF!</definedName>
    <definedName name="C工事5予算">#REF!</definedName>
    <definedName name="C工事6掛率" localSheetId="1">#REF!</definedName>
    <definedName name="C工事6掛率">#REF!</definedName>
    <definedName name="C工事6基礎" localSheetId="1">#REF!</definedName>
    <definedName name="C工事6基礎">#REF!</definedName>
    <definedName name="C工事6予算" localSheetId="1">#REF!</definedName>
    <definedName name="C工事6予算">#REF!</definedName>
    <definedName name="C工事7掛率" localSheetId="1">#REF!</definedName>
    <definedName name="C工事7掛率">#REF!</definedName>
    <definedName name="C工事7基礎" localSheetId="1">#REF!</definedName>
    <definedName name="C工事7基礎">#REF!</definedName>
    <definedName name="C工事7予算" localSheetId="1">#REF!</definedName>
    <definedName name="C工事7予算">#REF!</definedName>
    <definedName name="C工事8掛率" localSheetId="1">#REF!</definedName>
    <definedName name="C工事8掛率">#REF!</definedName>
    <definedName name="C工事8基礎" localSheetId="1">#REF!</definedName>
    <definedName name="C工事8基礎">#REF!</definedName>
    <definedName name="C工事8予算" localSheetId="1">#REF!</definedName>
    <definedName name="C工事8予算">#REF!</definedName>
    <definedName name="C工事9掛率" localSheetId="1">#REF!</definedName>
    <definedName name="C工事9掛率">#REF!</definedName>
    <definedName name="C工事9基礎" localSheetId="1">#REF!</definedName>
    <definedName name="C工事9基礎">#REF!</definedName>
    <definedName name="C工事9予算" localSheetId="1">#REF!</definedName>
    <definedName name="C工事9予算">#REF!</definedName>
    <definedName name="Ｃ工事掛率" localSheetId="1">#REF!</definedName>
    <definedName name="Ｃ工事掛率">#REF!</definedName>
    <definedName name="Ｃ工事予算" localSheetId="1">#REF!</definedName>
    <definedName name="Ｃ工事予算">#REF!</definedName>
    <definedName name="D10掛率" localSheetId="1">#REF!</definedName>
    <definedName name="D10掛率">#REF!</definedName>
    <definedName name="D10基礎" localSheetId="1">#REF!</definedName>
    <definedName name="D10基礎">#REF!</definedName>
    <definedName name="D10予算" localSheetId="1">#REF!</definedName>
    <definedName name="D10予算">#REF!</definedName>
    <definedName name="D11掛率" localSheetId="1">#REF!</definedName>
    <definedName name="D11掛率">#REF!</definedName>
    <definedName name="D11基礎" localSheetId="1">#REF!</definedName>
    <definedName name="D11基礎">#REF!</definedName>
    <definedName name="D11予算" localSheetId="1">#REF!</definedName>
    <definedName name="D11予算">#REF!</definedName>
    <definedName name="D12掛率" localSheetId="1">#REF!</definedName>
    <definedName name="D12掛率">#REF!</definedName>
    <definedName name="D12基礎" localSheetId="1">#REF!</definedName>
    <definedName name="D12基礎">#REF!</definedName>
    <definedName name="D12予算" localSheetId="1">#REF!</definedName>
    <definedName name="D12予算">#REF!</definedName>
    <definedName name="D13掛率" localSheetId="1">#REF!</definedName>
    <definedName name="D13掛率">#REF!</definedName>
    <definedName name="D13基礎" localSheetId="1">#REF!</definedName>
    <definedName name="D13基礎">#REF!</definedName>
    <definedName name="D13予算" localSheetId="1">#REF!</definedName>
    <definedName name="D13予算">#REF!</definedName>
    <definedName name="D14掛率" localSheetId="1">#REF!</definedName>
    <definedName name="D14掛率">#REF!</definedName>
    <definedName name="D14基礎" localSheetId="1">#REF!</definedName>
    <definedName name="D14基礎">#REF!</definedName>
    <definedName name="D14予算" localSheetId="1">#REF!</definedName>
    <definedName name="D14予算">#REF!</definedName>
    <definedName name="D15掛率" localSheetId="1">#REF!</definedName>
    <definedName name="D15掛率">#REF!</definedName>
    <definedName name="D15基礎" localSheetId="1">#REF!</definedName>
    <definedName name="D15基礎">#REF!</definedName>
    <definedName name="D15予算" localSheetId="1">#REF!</definedName>
    <definedName name="D15予算">#REF!</definedName>
    <definedName name="D16掛率" localSheetId="1">#REF!</definedName>
    <definedName name="D16掛率">#REF!</definedName>
    <definedName name="D16基礎" localSheetId="1">#REF!</definedName>
    <definedName name="D16基礎">#REF!</definedName>
    <definedName name="D16予算" localSheetId="1">#REF!</definedName>
    <definedName name="D16予算">#REF!</definedName>
    <definedName name="D17掛率" localSheetId="1">#REF!</definedName>
    <definedName name="D17掛率">#REF!</definedName>
    <definedName name="D17基礎" localSheetId="1">#REF!</definedName>
    <definedName name="D17基礎">#REF!</definedName>
    <definedName name="D17予算" localSheetId="1">#REF!</definedName>
    <definedName name="D17予算">#REF!</definedName>
    <definedName name="D18掛率" localSheetId="1">#REF!</definedName>
    <definedName name="D18掛率">#REF!</definedName>
    <definedName name="D18基礎" localSheetId="1">#REF!</definedName>
    <definedName name="D18基礎">#REF!</definedName>
    <definedName name="D18予算" localSheetId="1">#REF!</definedName>
    <definedName name="D18予算">#REF!</definedName>
    <definedName name="D19掛率" localSheetId="1">#REF!</definedName>
    <definedName name="D19掛率">#REF!</definedName>
    <definedName name="D19基礎" localSheetId="1">#REF!</definedName>
    <definedName name="D19基礎">#REF!</definedName>
    <definedName name="D19予算" localSheetId="1">#REF!</definedName>
    <definedName name="D19予算">#REF!</definedName>
    <definedName name="D1掛率" localSheetId="1">#REF!</definedName>
    <definedName name="D1掛率">#REF!</definedName>
    <definedName name="D1基礎" localSheetId="1">#REF!</definedName>
    <definedName name="D1基礎">#REF!</definedName>
    <definedName name="D1予算" localSheetId="1">#REF!</definedName>
    <definedName name="D1予算">#REF!</definedName>
    <definedName name="D20掛率" localSheetId="1">#REF!</definedName>
    <definedName name="D20掛率">#REF!</definedName>
    <definedName name="D20基礎" localSheetId="1">#REF!</definedName>
    <definedName name="D20基礎">#REF!</definedName>
    <definedName name="D20予算" localSheetId="1">#REF!</definedName>
    <definedName name="D20予算">#REF!</definedName>
    <definedName name="D21掛率" localSheetId="1">#REF!</definedName>
    <definedName name="D21掛率">#REF!</definedName>
    <definedName name="D21基礎" localSheetId="1">#REF!</definedName>
    <definedName name="D21基礎">#REF!</definedName>
    <definedName name="D21予算" localSheetId="1">#REF!</definedName>
    <definedName name="D21予算">#REF!</definedName>
    <definedName name="D22掛率" localSheetId="1">#REF!</definedName>
    <definedName name="D22掛率">#REF!</definedName>
    <definedName name="D22基礎" localSheetId="1">#REF!</definedName>
    <definedName name="D22基礎">#REF!</definedName>
    <definedName name="D22予算" localSheetId="1">#REF!</definedName>
    <definedName name="D22予算">#REF!</definedName>
    <definedName name="D23掛率" localSheetId="1">#REF!</definedName>
    <definedName name="D23掛率">#REF!</definedName>
    <definedName name="D23基礎" localSheetId="1">#REF!</definedName>
    <definedName name="D23基礎">#REF!</definedName>
    <definedName name="D23予算" localSheetId="1">#REF!</definedName>
    <definedName name="D23予算">#REF!</definedName>
    <definedName name="D24掛率" localSheetId="1">#REF!</definedName>
    <definedName name="D24掛率">#REF!</definedName>
    <definedName name="D24基礎" localSheetId="1">#REF!</definedName>
    <definedName name="D24基礎">#REF!</definedName>
    <definedName name="D24予算" localSheetId="1">#REF!</definedName>
    <definedName name="D24予算">#REF!</definedName>
    <definedName name="D25掛率" localSheetId="1">#REF!</definedName>
    <definedName name="D25掛率">#REF!</definedName>
    <definedName name="D25基礎" localSheetId="1">#REF!</definedName>
    <definedName name="D25基礎">#REF!</definedName>
    <definedName name="D25予算" localSheetId="1">#REF!</definedName>
    <definedName name="D25予算">#REF!</definedName>
    <definedName name="D26掛率" localSheetId="1">#REF!</definedName>
    <definedName name="D26掛率">#REF!</definedName>
    <definedName name="D26基礎" localSheetId="1">#REF!</definedName>
    <definedName name="D26基礎">#REF!</definedName>
    <definedName name="D26予算" localSheetId="1">#REF!</definedName>
    <definedName name="D26予算">#REF!</definedName>
    <definedName name="D27掛率" localSheetId="1">#REF!</definedName>
    <definedName name="D27掛率">#REF!</definedName>
    <definedName name="D27基礎" localSheetId="1">#REF!</definedName>
    <definedName name="D27基礎">#REF!</definedName>
    <definedName name="D27予算" localSheetId="1">#REF!</definedName>
    <definedName name="D27予算">#REF!</definedName>
    <definedName name="D28掛率" localSheetId="1">#REF!</definedName>
    <definedName name="D28掛率">#REF!</definedName>
    <definedName name="D28基礎" localSheetId="1">#REF!</definedName>
    <definedName name="D28基礎">#REF!</definedName>
    <definedName name="D28予算" localSheetId="1">#REF!</definedName>
    <definedName name="D28予算">#REF!</definedName>
    <definedName name="D29掛率" localSheetId="1">#REF!</definedName>
    <definedName name="D29掛率">#REF!</definedName>
    <definedName name="D29基礎" localSheetId="1">#REF!</definedName>
    <definedName name="D29基礎">#REF!</definedName>
    <definedName name="D29予算" localSheetId="1">#REF!</definedName>
    <definedName name="D29予算">#REF!</definedName>
    <definedName name="D2掛率" localSheetId="1">#REF!</definedName>
    <definedName name="D2掛率">#REF!</definedName>
    <definedName name="D2基礎" localSheetId="1">#REF!</definedName>
    <definedName name="D2基礎">#REF!</definedName>
    <definedName name="D2予算" localSheetId="1">#REF!</definedName>
    <definedName name="D2予算">#REF!</definedName>
    <definedName name="D30掛率" localSheetId="1">#REF!</definedName>
    <definedName name="D30掛率">#REF!</definedName>
    <definedName name="D30基礎" localSheetId="1">#REF!</definedName>
    <definedName name="D30基礎">#REF!</definedName>
    <definedName name="D30予算" localSheetId="1">#REF!</definedName>
    <definedName name="D30予算">#REF!</definedName>
    <definedName name="D3掛率" localSheetId="1">#REF!</definedName>
    <definedName name="D3掛率">#REF!</definedName>
    <definedName name="D3基礎" localSheetId="1">#REF!</definedName>
    <definedName name="D3基礎">#REF!</definedName>
    <definedName name="D3予算" localSheetId="1">#REF!</definedName>
    <definedName name="D3予算">#REF!</definedName>
    <definedName name="D4掛率" localSheetId="1">#REF!</definedName>
    <definedName name="D4掛率">#REF!</definedName>
    <definedName name="D4基礎" localSheetId="1">#REF!</definedName>
    <definedName name="D4基礎">#REF!</definedName>
    <definedName name="D4予算" localSheetId="1">#REF!</definedName>
    <definedName name="D4予算">#REF!</definedName>
    <definedName name="D5掛率" localSheetId="1">#REF!</definedName>
    <definedName name="D5掛率">#REF!</definedName>
    <definedName name="D5基礎" localSheetId="1">#REF!</definedName>
    <definedName name="D5基礎">#REF!</definedName>
    <definedName name="D5予算" localSheetId="1">#REF!</definedName>
    <definedName name="D5予算">#REF!</definedName>
    <definedName name="D6掛率" localSheetId="1">#REF!</definedName>
    <definedName name="D6掛率">#REF!</definedName>
    <definedName name="D6基礎" localSheetId="1">#REF!</definedName>
    <definedName name="D6基礎">#REF!</definedName>
    <definedName name="D6予算" localSheetId="1">#REF!</definedName>
    <definedName name="D6予算">#REF!</definedName>
    <definedName name="D7掛率" localSheetId="1">#REF!</definedName>
    <definedName name="D7掛率">#REF!</definedName>
    <definedName name="D7基礎" localSheetId="1">#REF!</definedName>
    <definedName name="D7基礎">#REF!</definedName>
    <definedName name="D7予算" localSheetId="1">#REF!</definedName>
    <definedName name="D7予算">#REF!</definedName>
    <definedName name="D8掛率" localSheetId="1">#REF!</definedName>
    <definedName name="D8掛率">#REF!</definedName>
    <definedName name="D8基礎" localSheetId="1">#REF!</definedName>
    <definedName name="D8基礎">#REF!</definedName>
    <definedName name="D8予算" localSheetId="1">#REF!</definedName>
    <definedName name="D8予算">#REF!</definedName>
    <definedName name="D9掛率" localSheetId="1">#REF!</definedName>
    <definedName name="D9掛率">#REF!</definedName>
    <definedName name="D9基礎" localSheetId="1">#REF!</definedName>
    <definedName name="D9基礎">#REF!</definedName>
    <definedName name="D9予算" localSheetId="1">#REF!</definedName>
    <definedName name="D9予算">#REF!</definedName>
    <definedName name="Ｄ工事" localSheetId="1">#REF!</definedName>
    <definedName name="Ｄ工事">#REF!</definedName>
    <definedName name="Ｄ工事掛率" localSheetId="1">#REF!</definedName>
    <definedName name="Ｄ工事掛率">#REF!</definedName>
    <definedName name="Ｄ工事予算" localSheetId="1">#REF!</definedName>
    <definedName name="Ｄ工事予算">#REF!</definedName>
    <definedName name="E10掛率" localSheetId="1">#REF!</definedName>
    <definedName name="E10掛率">#REF!</definedName>
    <definedName name="E10基礎" localSheetId="1">#REF!</definedName>
    <definedName name="E10基礎">#REF!</definedName>
    <definedName name="E10予算" localSheetId="1">#REF!</definedName>
    <definedName name="E10予算">#REF!</definedName>
    <definedName name="E11掛率" localSheetId="1">#REF!</definedName>
    <definedName name="E11掛率">#REF!</definedName>
    <definedName name="E11基礎" localSheetId="1">#REF!</definedName>
    <definedName name="E11基礎">#REF!</definedName>
    <definedName name="E11予算" localSheetId="1">#REF!</definedName>
    <definedName name="E11予算">#REF!</definedName>
    <definedName name="E12掛率" localSheetId="1">#REF!</definedName>
    <definedName name="E12掛率">#REF!</definedName>
    <definedName name="E12基礎" localSheetId="1">#REF!</definedName>
    <definedName name="E12基礎">#REF!</definedName>
    <definedName name="E12予算" localSheetId="1">#REF!</definedName>
    <definedName name="E12予算">#REF!</definedName>
    <definedName name="E13掛率" localSheetId="1">#REF!</definedName>
    <definedName name="E13掛率">#REF!</definedName>
    <definedName name="E13基礎" localSheetId="1">#REF!</definedName>
    <definedName name="E13基礎">#REF!</definedName>
    <definedName name="E13予算" localSheetId="1">#REF!</definedName>
    <definedName name="E13予算">#REF!</definedName>
    <definedName name="E14掛率" localSheetId="1">#REF!</definedName>
    <definedName name="E14掛率">#REF!</definedName>
    <definedName name="E14基礎" localSheetId="1">#REF!</definedName>
    <definedName name="E14基礎">#REF!</definedName>
    <definedName name="E14予算" localSheetId="1">#REF!</definedName>
    <definedName name="E14予算">#REF!</definedName>
    <definedName name="E15掛率" localSheetId="1">#REF!</definedName>
    <definedName name="E15掛率">#REF!</definedName>
    <definedName name="E15基礎" localSheetId="1">#REF!</definedName>
    <definedName name="E15基礎">#REF!</definedName>
    <definedName name="E15予算" localSheetId="1">#REF!</definedName>
    <definedName name="E15予算">#REF!</definedName>
    <definedName name="E16掛率" localSheetId="1">#REF!</definedName>
    <definedName name="E16掛率">#REF!</definedName>
    <definedName name="E16基礎" localSheetId="1">#REF!</definedName>
    <definedName name="E16基礎">#REF!</definedName>
    <definedName name="E16予算" localSheetId="1">#REF!</definedName>
    <definedName name="E16予算">#REF!</definedName>
    <definedName name="E17掛率" localSheetId="1">#REF!</definedName>
    <definedName name="E17掛率">#REF!</definedName>
    <definedName name="E17基礎" localSheetId="1">#REF!</definedName>
    <definedName name="E17基礎">#REF!</definedName>
    <definedName name="E17予算" localSheetId="1">#REF!</definedName>
    <definedName name="E17予算">#REF!</definedName>
    <definedName name="E18掛率" localSheetId="1">#REF!</definedName>
    <definedName name="E18掛率">#REF!</definedName>
    <definedName name="E18基礎" localSheetId="1">#REF!</definedName>
    <definedName name="E18基礎">#REF!</definedName>
    <definedName name="E18予算" localSheetId="1">#REF!</definedName>
    <definedName name="E18予算">#REF!</definedName>
    <definedName name="E19掛率" localSheetId="1">#REF!</definedName>
    <definedName name="E19掛率">#REF!</definedName>
    <definedName name="E19基礎" localSheetId="1">#REF!</definedName>
    <definedName name="E19基礎">#REF!</definedName>
    <definedName name="E19予算" localSheetId="1">#REF!</definedName>
    <definedName name="E19予算">#REF!</definedName>
    <definedName name="E1掛率" localSheetId="1">#REF!</definedName>
    <definedName name="E1掛率">#REF!</definedName>
    <definedName name="E1基礎" localSheetId="1">#REF!</definedName>
    <definedName name="E1基礎">#REF!</definedName>
    <definedName name="E1予算" localSheetId="1">#REF!</definedName>
    <definedName name="E1予算">#REF!</definedName>
    <definedName name="E20掛率" localSheetId="1">#REF!</definedName>
    <definedName name="E20掛率">#REF!</definedName>
    <definedName name="E20基礎" localSheetId="1">#REF!</definedName>
    <definedName name="E20基礎">#REF!</definedName>
    <definedName name="E20予算" localSheetId="1">#REF!</definedName>
    <definedName name="E20予算">#REF!</definedName>
    <definedName name="E21掛率" localSheetId="1">#REF!</definedName>
    <definedName name="E21掛率">#REF!</definedName>
    <definedName name="E21基礎" localSheetId="1">#REF!</definedName>
    <definedName name="E21基礎">#REF!</definedName>
    <definedName name="E21予算" localSheetId="1">#REF!</definedName>
    <definedName name="E21予算">#REF!</definedName>
    <definedName name="E22掛率" localSheetId="1">#REF!</definedName>
    <definedName name="E22掛率">#REF!</definedName>
    <definedName name="E22基礎" localSheetId="1">#REF!</definedName>
    <definedName name="E22基礎">#REF!</definedName>
    <definedName name="E22予算" localSheetId="1">#REF!</definedName>
    <definedName name="E22予算">#REF!</definedName>
    <definedName name="E23掛率" localSheetId="1">#REF!</definedName>
    <definedName name="E23掛率">#REF!</definedName>
    <definedName name="E23基礎" localSheetId="1">#REF!</definedName>
    <definedName name="E23基礎">#REF!</definedName>
    <definedName name="E23予算" localSheetId="1">#REF!</definedName>
    <definedName name="E23予算">#REF!</definedName>
    <definedName name="E24掛率" localSheetId="1">#REF!</definedName>
    <definedName name="E24掛率">#REF!</definedName>
    <definedName name="E24基礎" localSheetId="1">#REF!</definedName>
    <definedName name="E24基礎">#REF!</definedName>
    <definedName name="E24予算" localSheetId="1">#REF!</definedName>
    <definedName name="E24予算">#REF!</definedName>
    <definedName name="E25掛率" localSheetId="1">#REF!</definedName>
    <definedName name="E25掛率">#REF!</definedName>
    <definedName name="E25基礎" localSheetId="1">#REF!</definedName>
    <definedName name="E25基礎">#REF!</definedName>
    <definedName name="E25予算" localSheetId="1">#REF!</definedName>
    <definedName name="E25予算">#REF!</definedName>
    <definedName name="E26掛率" localSheetId="1">#REF!</definedName>
    <definedName name="E26掛率">#REF!</definedName>
    <definedName name="E26基礎" localSheetId="1">#REF!</definedName>
    <definedName name="E26基礎">#REF!</definedName>
    <definedName name="E26予算" localSheetId="1">#REF!</definedName>
    <definedName name="E26予算">#REF!</definedName>
    <definedName name="E27掛率" localSheetId="1">#REF!</definedName>
    <definedName name="E27掛率">#REF!</definedName>
    <definedName name="E27基礎" localSheetId="1">#REF!</definedName>
    <definedName name="E27基礎">#REF!</definedName>
    <definedName name="E27予算" localSheetId="1">#REF!</definedName>
    <definedName name="E27予算">#REF!</definedName>
    <definedName name="E28掛率" localSheetId="1">#REF!</definedName>
    <definedName name="E28掛率">#REF!</definedName>
    <definedName name="E28基礎" localSheetId="1">#REF!</definedName>
    <definedName name="E28基礎">#REF!</definedName>
    <definedName name="E28予算" localSheetId="1">#REF!</definedName>
    <definedName name="E28予算">#REF!</definedName>
    <definedName name="E29掛率" localSheetId="1">#REF!</definedName>
    <definedName name="E29掛率">#REF!</definedName>
    <definedName name="E29基礎" localSheetId="1">#REF!</definedName>
    <definedName name="E29基礎">#REF!</definedName>
    <definedName name="E29予算" localSheetId="1">#REF!</definedName>
    <definedName name="E29予算">#REF!</definedName>
    <definedName name="E2掛率" localSheetId="1">#REF!</definedName>
    <definedName name="E2掛率">#REF!</definedName>
    <definedName name="E2基礎" localSheetId="1">#REF!</definedName>
    <definedName name="E2基礎">#REF!</definedName>
    <definedName name="E2予算" localSheetId="1">#REF!</definedName>
    <definedName name="E2予算">#REF!</definedName>
    <definedName name="E30掛率" localSheetId="1">#REF!</definedName>
    <definedName name="E30掛率">#REF!</definedName>
    <definedName name="E30基礎" localSheetId="1">#REF!</definedName>
    <definedName name="E30基礎">#REF!</definedName>
    <definedName name="E30予算" localSheetId="1">#REF!</definedName>
    <definedName name="E30予算">#REF!</definedName>
    <definedName name="E3掛率" localSheetId="1">#REF!</definedName>
    <definedName name="E3掛率">#REF!</definedName>
    <definedName name="E3基礎" localSheetId="1">#REF!</definedName>
    <definedName name="E3基礎">#REF!</definedName>
    <definedName name="E3予算" localSheetId="1">#REF!</definedName>
    <definedName name="E3予算">#REF!</definedName>
    <definedName name="E4掛率" localSheetId="1">#REF!</definedName>
    <definedName name="E4掛率">#REF!</definedName>
    <definedName name="E4基礎" localSheetId="1">#REF!</definedName>
    <definedName name="E4基礎">#REF!</definedName>
    <definedName name="E4予算" localSheetId="1">#REF!</definedName>
    <definedName name="E4予算">#REF!</definedName>
    <definedName name="E5掛率" localSheetId="1">#REF!</definedName>
    <definedName name="E5掛率">#REF!</definedName>
    <definedName name="E5基礎" localSheetId="1">#REF!</definedName>
    <definedName name="E5基礎">#REF!</definedName>
    <definedName name="E5予算" localSheetId="1">#REF!</definedName>
    <definedName name="E5予算">#REF!</definedName>
    <definedName name="E6掛率" localSheetId="1">#REF!</definedName>
    <definedName name="E6掛率">#REF!</definedName>
    <definedName name="E6基礎" localSheetId="1">#REF!</definedName>
    <definedName name="E6基礎">#REF!</definedName>
    <definedName name="E6予算" localSheetId="1">#REF!</definedName>
    <definedName name="E6予算">#REF!</definedName>
    <definedName name="E7掛率" localSheetId="1">#REF!</definedName>
    <definedName name="E7掛率">#REF!</definedName>
    <definedName name="E7基礎" localSheetId="1">#REF!</definedName>
    <definedName name="E7基礎">#REF!</definedName>
    <definedName name="E7予算" localSheetId="1">#REF!</definedName>
    <definedName name="E7予算">#REF!</definedName>
    <definedName name="E8掛率" localSheetId="1">#REF!</definedName>
    <definedName name="E8掛率">#REF!</definedName>
    <definedName name="E8基礎" localSheetId="1">#REF!</definedName>
    <definedName name="E8基礎">#REF!</definedName>
    <definedName name="E8予算" localSheetId="1">#REF!</definedName>
    <definedName name="E8予算">#REF!</definedName>
    <definedName name="E9掛率" localSheetId="1">#REF!</definedName>
    <definedName name="E9掛率">#REF!</definedName>
    <definedName name="E9基礎" localSheetId="1">#REF!</definedName>
    <definedName name="E9基礎">#REF!</definedName>
    <definedName name="E9予算" localSheetId="1">#REF!</definedName>
    <definedName name="E9予算">#REF!</definedName>
    <definedName name="Ｅ工事" localSheetId="1">#REF!</definedName>
    <definedName name="Ｅ工事">#REF!</definedName>
    <definedName name="Ｅ工事掛率" localSheetId="1">#REF!</definedName>
    <definedName name="Ｅ工事掛率">#REF!</definedName>
    <definedName name="Ｅ工事予算" localSheetId="1">#REF!</definedName>
    <definedName name="Ｅ工事予算">#REF!</definedName>
    <definedName name="F10掛率" localSheetId="1">#REF!</definedName>
    <definedName name="F10掛率">#REF!</definedName>
    <definedName name="F10基礎" localSheetId="1">#REF!</definedName>
    <definedName name="F10基礎">#REF!</definedName>
    <definedName name="F10予算" localSheetId="1">#REF!</definedName>
    <definedName name="F10予算">#REF!</definedName>
    <definedName name="F11掛率" localSheetId="1">#REF!</definedName>
    <definedName name="F11掛率">#REF!</definedName>
    <definedName name="F11基礎" localSheetId="1">#REF!</definedName>
    <definedName name="F11基礎">#REF!</definedName>
    <definedName name="F11予算" localSheetId="1">#REF!</definedName>
    <definedName name="F11予算">#REF!</definedName>
    <definedName name="F12掛率" localSheetId="1">#REF!</definedName>
    <definedName name="F12掛率">#REF!</definedName>
    <definedName name="F12基礎" localSheetId="1">#REF!</definedName>
    <definedName name="F12基礎">#REF!</definedName>
    <definedName name="F12予算" localSheetId="1">#REF!</definedName>
    <definedName name="F12予算">#REF!</definedName>
    <definedName name="F13掛率" localSheetId="1">#REF!</definedName>
    <definedName name="F13掛率">#REF!</definedName>
    <definedName name="F13基礎" localSheetId="1">#REF!</definedName>
    <definedName name="F13基礎">#REF!</definedName>
    <definedName name="F13予算" localSheetId="1">#REF!</definedName>
    <definedName name="F13予算">#REF!</definedName>
    <definedName name="F14掛率" localSheetId="1">#REF!</definedName>
    <definedName name="F14掛率">#REF!</definedName>
    <definedName name="F14基礎" localSheetId="1">#REF!</definedName>
    <definedName name="F14基礎">#REF!</definedName>
    <definedName name="F14予算" localSheetId="1">#REF!</definedName>
    <definedName name="F14予算">#REF!</definedName>
    <definedName name="F15掛率" localSheetId="1">#REF!</definedName>
    <definedName name="F15掛率">#REF!</definedName>
    <definedName name="F15基礎" localSheetId="1">#REF!</definedName>
    <definedName name="F15基礎">#REF!</definedName>
    <definedName name="F15予算" localSheetId="1">#REF!</definedName>
    <definedName name="F15予算">#REF!</definedName>
    <definedName name="F16掛率" localSheetId="1">#REF!</definedName>
    <definedName name="F16掛率">#REF!</definedName>
    <definedName name="F16基礎" localSheetId="1">#REF!</definedName>
    <definedName name="F16基礎">#REF!</definedName>
    <definedName name="F16予算" localSheetId="1">#REF!</definedName>
    <definedName name="F16予算">#REF!</definedName>
    <definedName name="F17掛率" localSheetId="1">#REF!</definedName>
    <definedName name="F17掛率">#REF!</definedName>
    <definedName name="F17基礎" localSheetId="1">#REF!</definedName>
    <definedName name="F17基礎">#REF!</definedName>
    <definedName name="F17予算" localSheetId="1">#REF!</definedName>
    <definedName name="F17予算">#REF!</definedName>
    <definedName name="F18掛率" localSheetId="1">#REF!</definedName>
    <definedName name="F18掛率">#REF!</definedName>
    <definedName name="F18基礎" localSheetId="1">#REF!</definedName>
    <definedName name="F18基礎">#REF!</definedName>
    <definedName name="F18予算" localSheetId="1">#REF!</definedName>
    <definedName name="F18予算">#REF!</definedName>
    <definedName name="F19掛率" localSheetId="1">#REF!</definedName>
    <definedName name="F19掛率">#REF!</definedName>
    <definedName name="F19基礎" localSheetId="1">#REF!</definedName>
    <definedName name="F19基礎">#REF!</definedName>
    <definedName name="F19予算" localSheetId="1">#REF!</definedName>
    <definedName name="F19予算">#REF!</definedName>
    <definedName name="F1掛率" localSheetId="1">#REF!</definedName>
    <definedName name="F1掛率">#REF!</definedName>
    <definedName name="F1基礎" localSheetId="1">#REF!</definedName>
    <definedName name="F1基礎">#REF!</definedName>
    <definedName name="F1予算" localSheetId="1">#REF!</definedName>
    <definedName name="F1予算">#REF!</definedName>
    <definedName name="F20掛率" localSheetId="1">#REF!</definedName>
    <definedName name="F20掛率">#REF!</definedName>
    <definedName name="F20基礎" localSheetId="1">#REF!</definedName>
    <definedName name="F20基礎">#REF!</definedName>
    <definedName name="F20予算" localSheetId="1">#REF!</definedName>
    <definedName name="F20予算">#REF!</definedName>
    <definedName name="F21掛率" localSheetId="1">#REF!</definedName>
    <definedName name="F21掛率">#REF!</definedName>
    <definedName name="F21基礎" localSheetId="1">#REF!</definedName>
    <definedName name="F21基礎">#REF!</definedName>
    <definedName name="F21予算" localSheetId="1">#REF!</definedName>
    <definedName name="F21予算">#REF!</definedName>
    <definedName name="F22掛率" localSheetId="1">#REF!</definedName>
    <definedName name="F22掛率">#REF!</definedName>
    <definedName name="F22基礎" localSheetId="1">#REF!</definedName>
    <definedName name="F22基礎">#REF!</definedName>
    <definedName name="F22予算" localSheetId="1">#REF!</definedName>
    <definedName name="F22予算">#REF!</definedName>
    <definedName name="F23掛率" localSheetId="1">#REF!</definedName>
    <definedName name="F23掛率">#REF!</definedName>
    <definedName name="F23基礎" localSheetId="1">#REF!</definedName>
    <definedName name="F23基礎">#REF!</definedName>
    <definedName name="F23予算" localSheetId="1">#REF!</definedName>
    <definedName name="F23予算">#REF!</definedName>
    <definedName name="F24掛率" localSheetId="1">#REF!</definedName>
    <definedName name="F24掛率">#REF!</definedName>
    <definedName name="F24基礎" localSheetId="1">#REF!</definedName>
    <definedName name="F24基礎">#REF!</definedName>
    <definedName name="F24予算" localSheetId="1">#REF!</definedName>
    <definedName name="F24予算">#REF!</definedName>
    <definedName name="F25掛率" localSheetId="1">#REF!</definedName>
    <definedName name="F25掛率">#REF!</definedName>
    <definedName name="F25基礎" localSheetId="1">#REF!</definedName>
    <definedName name="F25基礎">#REF!</definedName>
    <definedName name="F25予算" localSheetId="1">#REF!</definedName>
    <definedName name="F25予算">#REF!</definedName>
    <definedName name="F26掛率" localSheetId="1">#REF!</definedName>
    <definedName name="F26掛率">#REF!</definedName>
    <definedName name="F26基礎" localSheetId="1">#REF!</definedName>
    <definedName name="F26基礎">#REF!</definedName>
    <definedName name="F26予算" localSheetId="1">#REF!</definedName>
    <definedName name="F26予算">#REF!</definedName>
    <definedName name="F27掛率" localSheetId="1">#REF!</definedName>
    <definedName name="F27掛率">#REF!</definedName>
    <definedName name="F27基礎" localSheetId="1">#REF!</definedName>
    <definedName name="F27基礎">#REF!</definedName>
    <definedName name="F27予算" localSheetId="1">#REF!</definedName>
    <definedName name="F27予算">#REF!</definedName>
    <definedName name="F28掛率" localSheetId="1">#REF!</definedName>
    <definedName name="F28掛率">#REF!</definedName>
    <definedName name="F28基礎" localSheetId="1">#REF!</definedName>
    <definedName name="F28基礎">#REF!</definedName>
    <definedName name="F28予算" localSheetId="1">#REF!</definedName>
    <definedName name="F28予算">#REF!</definedName>
    <definedName name="F29掛率" localSheetId="1">#REF!</definedName>
    <definedName name="F29掛率">#REF!</definedName>
    <definedName name="F29基礎" localSheetId="1">#REF!</definedName>
    <definedName name="F29基礎">#REF!</definedName>
    <definedName name="F29予算" localSheetId="1">#REF!</definedName>
    <definedName name="F29予算">#REF!</definedName>
    <definedName name="F2掛率" localSheetId="1">#REF!</definedName>
    <definedName name="F2掛率">#REF!</definedName>
    <definedName name="F2基礎" localSheetId="1">#REF!</definedName>
    <definedName name="F2基礎">#REF!</definedName>
    <definedName name="F2予算" localSheetId="1">#REF!</definedName>
    <definedName name="F2予算">#REF!</definedName>
    <definedName name="F30掛率" localSheetId="1">#REF!</definedName>
    <definedName name="F30掛率">#REF!</definedName>
    <definedName name="F30基礎" localSheetId="1">#REF!</definedName>
    <definedName name="F30基礎">#REF!</definedName>
    <definedName name="F30予算" localSheetId="1">#REF!</definedName>
    <definedName name="F30予算">#REF!</definedName>
    <definedName name="F3掛率" localSheetId="1">#REF!</definedName>
    <definedName name="F3掛率">#REF!</definedName>
    <definedName name="F3基礎" localSheetId="1">#REF!</definedName>
    <definedName name="F3基礎">#REF!</definedName>
    <definedName name="F3予算" localSheetId="1">#REF!</definedName>
    <definedName name="F3予算">#REF!</definedName>
    <definedName name="F4掛率" localSheetId="1">#REF!</definedName>
    <definedName name="F4掛率">#REF!</definedName>
    <definedName name="F4基礎" localSheetId="1">#REF!</definedName>
    <definedName name="F4基礎">#REF!</definedName>
    <definedName name="F4予算" localSheetId="1">#REF!</definedName>
    <definedName name="F4予算">#REF!</definedName>
    <definedName name="F5掛率" localSheetId="1">#REF!</definedName>
    <definedName name="F5掛率">#REF!</definedName>
    <definedName name="F5基礎" localSheetId="1">#REF!</definedName>
    <definedName name="F5基礎">#REF!</definedName>
    <definedName name="F5予算" localSheetId="1">#REF!</definedName>
    <definedName name="F5予算">#REF!</definedName>
    <definedName name="F6掛率" localSheetId="1">#REF!</definedName>
    <definedName name="F6掛率">#REF!</definedName>
    <definedName name="F6基礎" localSheetId="1">#REF!</definedName>
    <definedName name="F6基礎">#REF!</definedName>
    <definedName name="F6予算" localSheetId="1">#REF!</definedName>
    <definedName name="F6予算">#REF!</definedName>
    <definedName name="F7掛率" localSheetId="1">#REF!</definedName>
    <definedName name="F7掛率">#REF!</definedName>
    <definedName name="F7基礎" localSheetId="1">#REF!</definedName>
    <definedName name="F7基礎">#REF!</definedName>
    <definedName name="F7予算" localSheetId="1">#REF!</definedName>
    <definedName name="F7予算">#REF!</definedName>
    <definedName name="F8掛率" localSheetId="1">#REF!</definedName>
    <definedName name="F8掛率">#REF!</definedName>
    <definedName name="F8基礎" localSheetId="1">#REF!</definedName>
    <definedName name="F8基礎">#REF!</definedName>
    <definedName name="F8予算" localSheetId="1">#REF!</definedName>
    <definedName name="F8予算">#REF!</definedName>
    <definedName name="F9掛率" localSheetId="1">#REF!</definedName>
    <definedName name="F9掛率">#REF!</definedName>
    <definedName name="F9基礎" localSheetId="1">#REF!</definedName>
    <definedName name="F9基礎">#REF!</definedName>
    <definedName name="F9予算" localSheetId="1">#REF!</definedName>
    <definedName name="F9予算">#REF!</definedName>
    <definedName name="Ｆ工事" localSheetId="1">#REF!</definedName>
    <definedName name="Ｆ工事">#REF!</definedName>
    <definedName name="Ｆ工事掛率" localSheetId="1">#REF!</definedName>
    <definedName name="Ｆ工事掛率">#REF!</definedName>
    <definedName name="Ｆ工事予算" localSheetId="1">#REF!</definedName>
    <definedName name="Ｆ工事予算">#REF!</definedName>
    <definedName name="G10掛率" localSheetId="1">#REF!</definedName>
    <definedName name="G10掛率">#REF!</definedName>
    <definedName name="G10基礎" localSheetId="1">#REF!</definedName>
    <definedName name="G10基礎">#REF!</definedName>
    <definedName name="G10予算" localSheetId="1">#REF!</definedName>
    <definedName name="G10予算">#REF!</definedName>
    <definedName name="G11掛率" localSheetId="1">#REF!</definedName>
    <definedName name="G11掛率">#REF!</definedName>
    <definedName name="G11基礎" localSheetId="1">#REF!</definedName>
    <definedName name="G11基礎">#REF!</definedName>
    <definedName name="G11予算" localSheetId="1">#REF!</definedName>
    <definedName name="G11予算">#REF!</definedName>
    <definedName name="G12掛率" localSheetId="1">#REF!</definedName>
    <definedName name="G12掛率">#REF!</definedName>
    <definedName name="G12基礎" localSheetId="1">#REF!</definedName>
    <definedName name="G12基礎">#REF!</definedName>
    <definedName name="G12予算" localSheetId="1">#REF!</definedName>
    <definedName name="G12予算">#REF!</definedName>
    <definedName name="G13掛率" localSheetId="1">#REF!</definedName>
    <definedName name="G13掛率">#REF!</definedName>
    <definedName name="G13基礎" localSheetId="1">#REF!</definedName>
    <definedName name="G13基礎">#REF!</definedName>
    <definedName name="G13予算" localSheetId="1">#REF!</definedName>
    <definedName name="G13予算">#REF!</definedName>
    <definedName name="G14掛率" localSheetId="1">#REF!</definedName>
    <definedName name="G14掛率">#REF!</definedName>
    <definedName name="G14基礎" localSheetId="1">#REF!</definedName>
    <definedName name="G14基礎">#REF!</definedName>
    <definedName name="G14予算" localSheetId="1">#REF!</definedName>
    <definedName name="G14予算">#REF!</definedName>
    <definedName name="G15掛率" localSheetId="1">#REF!</definedName>
    <definedName name="G15掛率">#REF!</definedName>
    <definedName name="G15基礎" localSheetId="1">#REF!</definedName>
    <definedName name="G15基礎">#REF!</definedName>
    <definedName name="G15予算" localSheetId="1">#REF!</definedName>
    <definedName name="G15予算">#REF!</definedName>
    <definedName name="G16掛率" localSheetId="1">#REF!</definedName>
    <definedName name="G16掛率">#REF!</definedName>
    <definedName name="G16基礎" localSheetId="1">#REF!</definedName>
    <definedName name="G16基礎">#REF!</definedName>
    <definedName name="G16予算" localSheetId="1">#REF!</definedName>
    <definedName name="G16予算">#REF!</definedName>
    <definedName name="G17掛率" localSheetId="1">#REF!</definedName>
    <definedName name="G17掛率">#REF!</definedName>
    <definedName name="G17基礎" localSheetId="1">#REF!</definedName>
    <definedName name="G17基礎">#REF!</definedName>
    <definedName name="G17予算" localSheetId="1">#REF!</definedName>
    <definedName name="G17予算">#REF!</definedName>
    <definedName name="G18掛率" localSheetId="1">#REF!</definedName>
    <definedName name="G18掛率">#REF!</definedName>
    <definedName name="G18基礎" localSheetId="1">#REF!</definedName>
    <definedName name="G18基礎">#REF!</definedName>
    <definedName name="G18予算" localSheetId="1">#REF!</definedName>
    <definedName name="G18予算">#REF!</definedName>
    <definedName name="G19掛率" localSheetId="1">#REF!</definedName>
    <definedName name="G19掛率">#REF!</definedName>
    <definedName name="G19基礎" localSheetId="1">#REF!</definedName>
    <definedName name="G19基礎">#REF!</definedName>
    <definedName name="G19予算" localSheetId="1">#REF!</definedName>
    <definedName name="G19予算">#REF!</definedName>
    <definedName name="G1掛率" localSheetId="1">#REF!</definedName>
    <definedName name="G1掛率">#REF!</definedName>
    <definedName name="G1基礎" localSheetId="1">#REF!</definedName>
    <definedName name="G1基礎">#REF!</definedName>
    <definedName name="G1予算" localSheetId="1">#REF!</definedName>
    <definedName name="G1予算">#REF!</definedName>
    <definedName name="G20掛率" localSheetId="1">#REF!</definedName>
    <definedName name="G20掛率">#REF!</definedName>
    <definedName name="G20基礎" localSheetId="1">#REF!</definedName>
    <definedName name="G20基礎">#REF!</definedName>
    <definedName name="G20予算" localSheetId="1">#REF!</definedName>
    <definedName name="G20予算">#REF!</definedName>
    <definedName name="G21掛率" localSheetId="1">#REF!</definedName>
    <definedName name="G21掛率">#REF!</definedName>
    <definedName name="G21基礎" localSheetId="1">#REF!</definedName>
    <definedName name="G21基礎">#REF!</definedName>
    <definedName name="G21予算" localSheetId="1">#REF!</definedName>
    <definedName name="G21予算">#REF!</definedName>
    <definedName name="G22掛率" localSheetId="1">#REF!</definedName>
    <definedName name="G22掛率">#REF!</definedName>
    <definedName name="G22基礎" localSheetId="1">#REF!</definedName>
    <definedName name="G22基礎">#REF!</definedName>
    <definedName name="G22予算" localSheetId="1">#REF!</definedName>
    <definedName name="G22予算">#REF!</definedName>
    <definedName name="G23掛率" localSheetId="1">#REF!</definedName>
    <definedName name="G23掛率">#REF!</definedName>
    <definedName name="G23基礎" localSheetId="1">#REF!</definedName>
    <definedName name="G23基礎">#REF!</definedName>
    <definedName name="G23予算" localSheetId="1">#REF!</definedName>
    <definedName name="G23予算">#REF!</definedName>
    <definedName name="G24掛率" localSheetId="1">#REF!</definedName>
    <definedName name="G24掛率">#REF!</definedName>
    <definedName name="G24基礎" localSheetId="1">#REF!</definedName>
    <definedName name="G24基礎">#REF!</definedName>
    <definedName name="G24予算" localSheetId="1">#REF!</definedName>
    <definedName name="G24予算">#REF!</definedName>
    <definedName name="G25掛率" localSheetId="1">#REF!</definedName>
    <definedName name="G25掛率">#REF!</definedName>
    <definedName name="G25基礎" localSheetId="1">#REF!</definedName>
    <definedName name="G25基礎">#REF!</definedName>
    <definedName name="G25予算" localSheetId="1">#REF!</definedName>
    <definedName name="G25予算">#REF!</definedName>
    <definedName name="G26掛率" localSheetId="1">#REF!</definedName>
    <definedName name="G26掛率">#REF!</definedName>
    <definedName name="G26基礎" localSheetId="1">#REF!</definedName>
    <definedName name="G26基礎">#REF!</definedName>
    <definedName name="G26予算" localSheetId="1">#REF!</definedName>
    <definedName name="G26予算">#REF!</definedName>
    <definedName name="G27掛率" localSheetId="1">#REF!</definedName>
    <definedName name="G27掛率">#REF!</definedName>
    <definedName name="G27基礎" localSheetId="1">#REF!</definedName>
    <definedName name="G27基礎">#REF!</definedName>
    <definedName name="G27予算" localSheetId="1">#REF!</definedName>
    <definedName name="G27予算">#REF!</definedName>
    <definedName name="G28掛率" localSheetId="1">#REF!</definedName>
    <definedName name="G28掛率">#REF!</definedName>
    <definedName name="G28基礎" localSheetId="1">#REF!</definedName>
    <definedName name="G28基礎">#REF!</definedName>
    <definedName name="G28予算" localSheetId="1">#REF!</definedName>
    <definedName name="G28予算">#REF!</definedName>
    <definedName name="G29掛率" localSheetId="1">#REF!</definedName>
    <definedName name="G29掛率">#REF!</definedName>
    <definedName name="G29基礎" localSheetId="1">#REF!</definedName>
    <definedName name="G29基礎">#REF!</definedName>
    <definedName name="G29予算" localSheetId="1">#REF!</definedName>
    <definedName name="G29予算">#REF!</definedName>
    <definedName name="G2掛率" localSheetId="1">#REF!</definedName>
    <definedName name="G2掛率">#REF!</definedName>
    <definedName name="G2基礎" localSheetId="1">#REF!</definedName>
    <definedName name="G2基礎">#REF!</definedName>
    <definedName name="G2予算" localSheetId="1">#REF!</definedName>
    <definedName name="G2予算">#REF!</definedName>
    <definedName name="G30掛率" localSheetId="1">#REF!</definedName>
    <definedName name="G30掛率">#REF!</definedName>
    <definedName name="G30基礎" localSheetId="1">#REF!</definedName>
    <definedName name="G30基礎">#REF!</definedName>
    <definedName name="G30予算" localSheetId="1">#REF!</definedName>
    <definedName name="G30予算">#REF!</definedName>
    <definedName name="G3掛率" localSheetId="1">#REF!</definedName>
    <definedName name="G3掛率">#REF!</definedName>
    <definedName name="G3基礎" localSheetId="1">#REF!</definedName>
    <definedName name="G3基礎">#REF!</definedName>
    <definedName name="G3予算" localSheetId="1">#REF!</definedName>
    <definedName name="G3予算">#REF!</definedName>
    <definedName name="G4掛率" localSheetId="1">#REF!</definedName>
    <definedName name="G4掛率">#REF!</definedName>
    <definedName name="G4基礎" localSheetId="1">#REF!</definedName>
    <definedName name="G4基礎">#REF!</definedName>
    <definedName name="G4予算" localSheetId="1">#REF!</definedName>
    <definedName name="G4予算">#REF!</definedName>
    <definedName name="G5掛率" localSheetId="1">#REF!</definedName>
    <definedName name="G5掛率">#REF!</definedName>
    <definedName name="G5基礎" localSheetId="1">#REF!</definedName>
    <definedName name="G5基礎">#REF!</definedName>
    <definedName name="G5予算" localSheetId="1">#REF!</definedName>
    <definedName name="G5予算">#REF!</definedName>
    <definedName name="G6掛率" localSheetId="1">#REF!</definedName>
    <definedName name="G6掛率">#REF!</definedName>
    <definedName name="G6基礎" localSheetId="1">#REF!</definedName>
    <definedName name="G6基礎">#REF!</definedName>
    <definedName name="G6予算" localSheetId="1">#REF!</definedName>
    <definedName name="G6予算">#REF!</definedName>
    <definedName name="G7掛率" localSheetId="1">#REF!</definedName>
    <definedName name="G7掛率">#REF!</definedName>
    <definedName name="G7基礎" localSheetId="1">#REF!</definedName>
    <definedName name="G7基礎">#REF!</definedName>
    <definedName name="G7予算" localSheetId="1">#REF!</definedName>
    <definedName name="G7予算">#REF!</definedName>
    <definedName name="G8掛率" localSheetId="1">#REF!</definedName>
    <definedName name="G8掛率">#REF!</definedName>
    <definedName name="G8基礎" localSheetId="1">#REF!</definedName>
    <definedName name="G8基礎">#REF!</definedName>
    <definedName name="G8予算" localSheetId="1">#REF!</definedName>
    <definedName name="G8予算">#REF!</definedName>
    <definedName name="G9掛率" localSheetId="1">#REF!</definedName>
    <definedName name="G9掛率">#REF!</definedName>
    <definedName name="G9基礎" localSheetId="1">#REF!</definedName>
    <definedName name="G9基礎">#REF!</definedName>
    <definedName name="G9予算" localSheetId="1">#REF!</definedName>
    <definedName name="G9予算">#REF!</definedName>
    <definedName name="Ｇ工事" localSheetId="1">#REF!</definedName>
    <definedName name="Ｇ工事">#REF!</definedName>
    <definedName name="Ｇ工事掛率" localSheetId="1">#REF!</definedName>
    <definedName name="Ｇ工事掛率">#REF!</definedName>
    <definedName name="Ｇ工事予算" localSheetId="1">#REF!</definedName>
    <definedName name="Ｇ工事予算">#REF!</definedName>
    <definedName name="_xlnm.Print_Area" localSheetId="4">内訳!$A$1:$K$48,内訳!$M$1:$AJ$48</definedName>
    <definedName name="_xlnm.Print_Area" localSheetId="5">'内訳（変更1) '!$A$1:$K$48,'内訳（変更1) '!$M$1:$AJ$48</definedName>
    <definedName name="_xlnm.Print_Area" localSheetId="6">'内訳（変更2)'!$A$1:$K$48,'内訳（変更2)'!$M$1:$AJ$48</definedName>
    <definedName name="_xlnm.Print_Area" localSheetId="7">'内訳（変更3)'!$A$1:$K$48,'内訳（変更3)'!$M$1:$AJ$48</definedName>
    <definedName name="_xlnm.Print_Area" localSheetId="2">内訳記入例!$A$1:$K$48,内訳記入例!$M$1:$AJ$48</definedName>
    <definedName name="_xlnm.Print_Area" localSheetId="3">表紙!$A$1:$BJ$34,表紙!$A$36:$BJ$69,表紙!$A$72:$BJ$105</definedName>
    <definedName name="_xlnm.Print_Area" localSheetId="1">表紙記入例!$G$3:$BM$34,表紙記入例!$G$36:$BM$67,表紙記入例!$G$70:$BM$101</definedName>
    <definedName name="_xlnm.Print_Area" localSheetId="0">利用方法!$C$1:$AI$107</definedName>
    <definedName name="_xlnm.Print_Titles" localSheetId="4">内訳!$1:$2</definedName>
    <definedName name="_xlnm.Print_Titles" localSheetId="5">'内訳（変更1) '!$1:$2</definedName>
    <definedName name="_xlnm.Print_Titles" localSheetId="6">'内訳（変更2)'!$1:$2</definedName>
    <definedName name="_xlnm.Print_Titles" localSheetId="7">'内訳（変更3)'!$1:$2</definedName>
    <definedName name="_xlnm.Print_Titles" localSheetId="2">内訳記入例!$1:$2</definedName>
    <definedName name="_xlnm.Print_Titles" localSheetId="0">利用方法!$60:$74</definedName>
    <definedName name="科目" localSheetId="1">#REF!</definedName>
    <definedName name="科目">#REF!</definedName>
    <definedName name="科目掛率" localSheetId="1">#REF!</definedName>
    <definedName name="科目掛率">#REF!</definedName>
    <definedName name="科目予算" localSheetId="1">#REF!</definedName>
    <definedName name="科目予算">#REF!</definedName>
    <definedName name="共通仮設費" localSheetId="1">#REF!</definedName>
    <definedName name="共通仮設費">#REF!</definedName>
    <definedName name="業者工種" localSheetId="1">#REF!</definedName>
    <definedName name="業者工種">#REF!</definedName>
    <definedName name="業者住所" localSheetId="1">#REF!</definedName>
    <definedName name="業者住所">#REF!</definedName>
    <definedName name="業者名" localSheetId="1">#REF!</definedName>
    <definedName name="業者名">#REF!</definedName>
    <definedName name="現場管理費" localSheetId="1">#REF!</definedName>
    <definedName name="現場管理費">#REF!</definedName>
    <definedName name="工種" localSheetId="1">#REF!</definedName>
    <definedName name="工種">#REF!</definedName>
    <definedName name="項目１" localSheetId="1">#REF!</definedName>
    <definedName name="項目１">#REF!</definedName>
    <definedName name="項目１０" localSheetId="1">#REF!</definedName>
    <definedName name="項目１０">#REF!</definedName>
    <definedName name="項目２" localSheetId="1">#REF!</definedName>
    <definedName name="項目２">#REF!</definedName>
    <definedName name="項目３" localSheetId="1">#REF!</definedName>
    <definedName name="項目３">#REF!</definedName>
    <definedName name="項目４" localSheetId="1">#REF!</definedName>
    <definedName name="項目４">#REF!</definedName>
    <definedName name="項目５" localSheetId="1">#REF!</definedName>
    <definedName name="項目５">#REF!</definedName>
    <definedName name="項目６" localSheetId="1">#REF!</definedName>
    <definedName name="項目６">#REF!</definedName>
    <definedName name="項目７" localSheetId="1">#REF!</definedName>
    <definedName name="項目７">#REF!</definedName>
    <definedName name="項目８" localSheetId="1">#REF!</definedName>
    <definedName name="項目８">#REF!</definedName>
    <definedName name="項目９" localSheetId="1">#REF!</definedName>
    <definedName name="項目９">#REF!</definedName>
    <definedName name="住所" localSheetId="1">#REF!</definedName>
    <definedName name="住所">#REF!</definedName>
    <definedName name="職種" localSheetId="1">#REF!</definedName>
    <definedName name="職種">#REF!</definedName>
    <definedName name="表紙" localSheetId="1">#REF!</definedName>
    <definedName name="表紙">#REF!</definedName>
    <definedName name="名前" localSheetId="1">#REF!</definedName>
    <definedName name="名前">#REF!</definedName>
    <definedName name="目次" localSheetId="1">#REF!</definedName>
    <definedName name="目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88" i="222" l="1"/>
  <c r="BE88" i="222"/>
  <c r="AV52" i="222"/>
  <c r="BE52" i="222" s="1"/>
  <c r="BE17" i="222"/>
  <c r="AX78" i="222"/>
  <c r="AX42" i="222"/>
  <c r="K47" i="227"/>
  <c r="J47" i="227"/>
  <c r="I47" i="227"/>
  <c r="H47" i="227"/>
  <c r="G47" i="227"/>
  <c r="K46" i="227"/>
  <c r="J46" i="227"/>
  <c r="I46" i="227"/>
  <c r="H46" i="227"/>
  <c r="G46" i="227"/>
  <c r="K47" i="226"/>
  <c r="J47" i="226"/>
  <c r="I47" i="226"/>
  <c r="H47" i="226"/>
  <c r="G47" i="226"/>
  <c r="K46" i="226"/>
  <c r="J46" i="226"/>
  <c r="I46" i="226"/>
  <c r="H46" i="226"/>
  <c r="G46" i="226"/>
  <c r="K47" i="228"/>
  <c r="J47" i="228"/>
  <c r="I47" i="228"/>
  <c r="H47" i="228"/>
  <c r="G47" i="228"/>
  <c r="K46" i="228"/>
  <c r="J46" i="228"/>
  <c r="I46" i="228"/>
  <c r="H46" i="228"/>
  <c r="G46" i="228"/>
  <c r="K46" i="217" l="1"/>
  <c r="J46" i="217"/>
  <c r="I46" i="217"/>
  <c r="H46" i="217"/>
  <c r="G46" i="217"/>
  <c r="J3" i="217" l="1"/>
  <c r="K3" i="217" s="1"/>
  <c r="J4" i="217"/>
  <c r="K4" i="217" s="1"/>
  <c r="J5" i="217"/>
  <c r="K5" i="217"/>
  <c r="J6" i="217"/>
  <c r="K6" i="217"/>
  <c r="J7" i="217"/>
  <c r="K7" i="217"/>
  <c r="J8" i="217"/>
  <c r="K8" i="217"/>
  <c r="J9" i="217"/>
  <c r="K9" i="217"/>
  <c r="J10" i="217"/>
  <c r="K10" i="217"/>
  <c r="J11" i="217"/>
  <c r="K11" i="217"/>
  <c r="J12" i="217"/>
  <c r="K12" i="217"/>
  <c r="J13" i="217"/>
  <c r="K13" i="217"/>
  <c r="J14" i="217"/>
  <c r="K14" i="217"/>
  <c r="J15" i="217"/>
  <c r="K15" i="217"/>
  <c r="J16" i="217"/>
  <c r="K16" i="217"/>
  <c r="J17" i="217"/>
  <c r="K17" i="217"/>
  <c r="J18" i="217"/>
  <c r="K18" i="217"/>
  <c r="J19" i="217"/>
  <c r="K19" i="217"/>
  <c r="J20" i="217"/>
  <c r="K20" i="217"/>
  <c r="J21" i="217"/>
  <c r="K21" i="217"/>
  <c r="J22" i="217"/>
  <c r="K22" i="217"/>
  <c r="J23" i="217"/>
  <c r="K23" i="217"/>
  <c r="J24" i="217"/>
  <c r="K24" i="217"/>
  <c r="J25" i="217"/>
  <c r="K25" i="217"/>
  <c r="J26" i="217"/>
  <c r="K26" i="217"/>
  <c r="J27" i="217"/>
  <c r="K27" i="217"/>
  <c r="J28" i="217"/>
  <c r="K28" i="217"/>
  <c r="J29" i="217"/>
  <c r="K29" i="217"/>
  <c r="J30" i="217"/>
  <c r="K30" i="217"/>
  <c r="J31" i="217"/>
  <c r="K31" i="217"/>
  <c r="J32" i="217"/>
  <c r="K32" i="217"/>
  <c r="J33" i="217"/>
  <c r="K33" i="217"/>
  <c r="J34" i="217"/>
  <c r="K34" i="217"/>
  <c r="J35" i="217"/>
  <c r="K35" i="217"/>
  <c r="J36" i="217"/>
  <c r="K36" i="217"/>
  <c r="J37" i="217"/>
  <c r="K37" i="217"/>
  <c r="J38" i="217"/>
  <c r="K38" i="217"/>
  <c r="J39" i="217"/>
  <c r="K39" i="217"/>
  <c r="J40" i="217"/>
  <c r="K40" i="217"/>
  <c r="J41" i="217"/>
  <c r="K41" i="217"/>
  <c r="J42" i="217"/>
  <c r="K42" i="217"/>
  <c r="J43" i="217"/>
  <c r="K43" i="217"/>
  <c r="J44" i="217"/>
  <c r="K44" i="217"/>
  <c r="J47" i="217"/>
  <c r="K47" i="217"/>
  <c r="K45" i="217" l="1"/>
  <c r="K48" i="217" s="1"/>
  <c r="V76" i="231"/>
  <c r="BF61" i="231"/>
  <c r="BF95" i="231" s="1"/>
  <c r="BB61" i="231"/>
  <c r="BB95" i="231" s="1"/>
  <c r="AU61" i="231"/>
  <c r="AU95" i="231" s="1"/>
  <c r="AQ61" i="231"/>
  <c r="AQ95" i="231" s="1"/>
  <c r="AJ61" i="231"/>
  <c r="AJ95" i="231" s="1"/>
  <c r="AF61" i="231"/>
  <c r="AF95" i="231" s="1"/>
  <c r="AD61" i="231"/>
  <c r="AD95" i="231" s="1"/>
  <c r="Z61" i="231"/>
  <c r="Z95" i="231" s="1"/>
  <c r="G61" i="231"/>
  <c r="G95" i="231" s="1"/>
  <c r="AF60" i="231"/>
  <c r="AF94" i="231" s="1"/>
  <c r="J60" i="231"/>
  <c r="J94" i="231" s="1"/>
  <c r="G60" i="231"/>
  <c r="G94" i="231" s="1"/>
  <c r="AF59" i="231"/>
  <c r="AF93" i="231" s="1"/>
  <c r="J59" i="231"/>
  <c r="J93" i="231" s="1"/>
  <c r="G59" i="231"/>
  <c r="G93" i="231" s="1"/>
  <c r="AF58" i="231"/>
  <c r="AF92" i="231" s="1"/>
  <c r="J58" i="231"/>
  <c r="J92" i="231" s="1"/>
  <c r="G58" i="231"/>
  <c r="G92" i="231" s="1"/>
  <c r="AF57" i="231"/>
  <c r="AF91" i="231" s="1"/>
  <c r="J57" i="231"/>
  <c r="J91" i="231" s="1"/>
  <c r="G57" i="231"/>
  <c r="G91" i="231" s="1"/>
  <c r="AC49" i="231"/>
  <c r="AC83" i="231" s="1"/>
  <c r="N49" i="231"/>
  <c r="N83" i="231" s="1"/>
  <c r="AF47" i="231"/>
  <c r="AF81" i="231" s="1"/>
  <c r="AC47" i="231"/>
  <c r="AC81" i="231" s="1"/>
  <c r="X47" i="231"/>
  <c r="X81" i="231" s="1"/>
  <c r="N47" i="231"/>
  <c r="N81" i="231" s="1"/>
  <c r="Y45" i="231"/>
  <c r="Y79" i="231" s="1"/>
  <c r="W45" i="231"/>
  <c r="W79" i="231" s="1"/>
  <c r="Y44" i="231"/>
  <c r="Y78" i="231" s="1"/>
  <c r="L44" i="231"/>
  <c r="L78" i="231" s="1"/>
  <c r="L43" i="231"/>
  <c r="L77" i="231" s="1"/>
  <c r="V42" i="231"/>
  <c r="L42" i="231"/>
  <c r="L76" i="231" s="1"/>
  <c r="AU41" i="231"/>
  <c r="AU75" i="231" s="1"/>
  <c r="L41" i="231"/>
  <c r="L75" i="231" s="1"/>
  <c r="AU40" i="231"/>
  <c r="AU74" i="231" s="1"/>
  <c r="AU39" i="231"/>
  <c r="AU73" i="231" s="1"/>
  <c r="G38" i="231"/>
  <c r="G72" i="231" s="1"/>
  <c r="BJ37" i="231"/>
  <c r="BJ71" i="231" s="1"/>
  <c r="BG37" i="231"/>
  <c r="BG71" i="231" s="1"/>
  <c r="BD37" i="231"/>
  <c r="BD71" i="231" s="1"/>
  <c r="AQ28" i="231"/>
  <c r="R28" i="231"/>
  <c r="R61" i="231" s="1"/>
  <c r="R95" i="231" s="1"/>
  <c r="BF27" i="231"/>
  <c r="BF60" i="231" s="1"/>
  <c r="BF94" i="231" s="1"/>
  <c r="BB27" i="231"/>
  <c r="BB60" i="231" s="1"/>
  <c r="BB94" i="231" s="1"/>
  <c r="AQ27" i="231"/>
  <c r="AQ60" i="231" s="1"/>
  <c r="AQ94" i="231" s="1"/>
  <c r="AD27" i="231"/>
  <c r="AD60" i="231" s="1"/>
  <c r="AD94" i="231" s="1"/>
  <c r="Z27" i="231"/>
  <c r="Z60" i="231" s="1"/>
  <c r="Z94" i="231" s="1"/>
  <c r="R27" i="231"/>
  <c r="R60" i="231" s="1"/>
  <c r="R94" i="231" s="1"/>
  <c r="BF26" i="231"/>
  <c r="BF59" i="231" s="1"/>
  <c r="BF93" i="231" s="1"/>
  <c r="BB26" i="231"/>
  <c r="BB59" i="231" s="1"/>
  <c r="BB93" i="231" s="1"/>
  <c r="AQ26" i="231"/>
  <c r="AQ59" i="231" s="1"/>
  <c r="AQ93" i="231" s="1"/>
  <c r="AD26" i="231"/>
  <c r="AD59" i="231" s="1"/>
  <c r="AD93" i="231" s="1"/>
  <c r="Z26" i="231"/>
  <c r="Z59" i="231" s="1"/>
  <c r="Z93" i="231" s="1"/>
  <c r="R26" i="231"/>
  <c r="R59" i="231" s="1"/>
  <c r="R93" i="231" s="1"/>
  <c r="BF25" i="231"/>
  <c r="BF58" i="231" s="1"/>
  <c r="BF92" i="231" s="1"/>
  <c r="BB25" i="231"/>
  <c r="BB58" i="231" s="1"/>
  <c r="BB92" i="231" s="1"/>
  <c r="AQ25" i="231"/>
  <c r="AQ58" i="231" s="1"/>
  <c r="AQ92" i="231" s="1"/>
  <c r="AD25" i="231"/>
  <c r="AD58" i="231" s="1"/>
  <c r="AD92" i="231" s="1"/>
  <c r="Z25" i="231"/>
  <c r="Z58" i="231" s="1"/>
  <c r="Z92" i="231" s="1"/>
  <c r="R25" i="231"/>
  <c r="R58" i="231" s="1"/>
  <c r="R92" i="231" s="1"/>
  <c r="BF24" i="231"/>
  <c r="BB24" i="231"/>
  <c r="BB57" i="231" s="1"/>
  <c r="BB91" i="231" s="1"/>
  <c r="AQ24" i="231"/>
  <c r="AQ57" i="231" s="1"/>
  <c r="AQ91" i="231" s="1"/>
  <c r="AD24" i="231"/>
  <c r="AD57" i="231" s="1"/>
  <c r="AD91" i="231" s="1"/>
  <c r="Z24" i="231"/>
  <c r="Z57" i="231" s="1"/>
  <c r="Z91" i="231" s="1"/>
  <c r="R24" i="231"/>
  <c r="R57" i="231" s="1"/>
  <c r="R91" i="231" s="1"/>
  <c r="BB15" i="231"/>
  <c r="BB17" i="231" s="1"/>
  <c r="BB50" i="231" s="1"/>
  <c r="BB84" i="231" s="1"/>
  <c r="BF29" i="231" l="1"/>
  <c r="BF62" i="231" s="1"/>
  <c r="BF96" i="231" s="1"/>
  <c r="BF57" i="231"/>
  <c r="BF91" i="231" s="1"/>
  <c r="BB48" i="231"/>
  <c r="BB82" i="231" s="1"/>
  <c r="AZ27" i="222"/>
  <c r="AZ26" i="222"/>
  <c r="AK24" i="222"/>
  <c r="H1" i="217"/>
  <c r="M1" i="217"/>
  <c r="N3" i="217"/>
  <c r="N5" i="217"/>
  <c r="L28" i="222"/>
  <c r="W47" i="222" l="1"/>
  <c r="AJ44" i="227" l="1"/>
  <c r="AH44" i="227"/>
  <c r="AF44" i="227"/>
  <c r="AD44" i="227"/>
  <c r="AB44" i="227"/>
  <c r="Z44" i="227"/>
  <c r="X44" i="227"/>
  <c r="V44" i="227"/>
  <c r="T44" i="227"/>
  <c r="R44" i="227"/>
  <c r="P44" i="227"/>
  <c r="N44" i="227"/>
  <c r="K44" i="227"/>
  <c r="J44" i="227"/>
  <c r="I44" i="227"/>
  <c r="H44" i="227"/>
  <c r="G44" i="227"/>
  <c r="AJ43" i="227"/>
  <c r="AH43" i="227"/>
  <c r="AF43" i="227"/>
  <c r="AD43" i="227"/>
  <c r="AB43" i="227"/>
  <c r="Z43" i="227"/>
  <c r="X43" i="227"/>
  <c r="V43" i="227"/>
  <c r="T43" i="227"/>
  <c r="R43" i="227"/>
  <c r="P43" i="227"/>
  <c r="N43" i="227"/>
  <c r="K43" i="227"/>
  <c r="J43" i="227"/>
  <c r="I43" i="227"/>
  <c r="H43" i="227"/>
  <c r="G43" i="227"/>
  <c r="AJ42" i="227"/>
  <c r="AH42" i="227"/>
  <c r="AF42" i="227"/>
  <c r="AD42" i="227"/>
  <c r="AB42" i="227"/>
  <c r="Z42" i="227"/>
  <c r="X42" i="227"/>
  <c r="V42" i="227"/>
  <c r="T42" i="227"/>
  <c r="R42" i="227"/>
  <c r="P42" i="227"/>
  <c r="N42" i="227"/>
  <c r="K42" i="227"/>
  <c r="J42" i="227"/>
  <c r="I42" i="227"/>
  <c r="H42" i="227"/>
  <c r="G42" i="227"/>
  <c r="AJ41" i="227"/>
  <c r="AH41" i="227"/>
  <c r="AF41" i="227"/>
  <c r="AD41" i="227"/>
  <c r="AB41" i="227"/>
  <c r="Z41" i="227"/>
  <c r="X41" i="227"/>
  <c r="V41" i="227"/>
  <c r="T41" i="227"/>
  <c r="R41" i="227"/>
  <c r="P41" i="227"/>
  <c r="N41" i="227"/>
  <c r="K41" i="227"/>
  <c r="J41" i="227"/>
  <c r="I41" i="227"/>
  <c r="H41" i="227"/>
  <c r="G41" i="227"/>
  <c r="AJ40" i="227"/>
  <c r="AH40" i="227"/>
  <c r="AF40" i="227"/>
  <c r="AD40" i="227"/>
  <c r="AB40" i="227"/>
  <c r="Z40" i="227"/>
  <c r="X40" i="227"/>
  <c r="V40" i="227"/>
  <c r="T40" i="227"/>
  <c r="R40" i="227"/>
  <c r="P40" i="227"/>
  <c r="N40" i="227"/>
  <c r="K40" i="227"/>
  <c r="J40" i="227"/>
  <c r="I40" i="227"/>
  <c r="H40" i="227"/>
  <c r="G40" i="227"/>
  <c r="AJ39" i="227"/>
  <c r="AH39" i="227"/>
  <c r="AF39" i="227"/>
  <c r="AD39" i="227"/>
  <c r="AB39" i="227"/>
  <c r="Z39" i="227"/>
  <c r="X39" i="227"/>
  <c r="V39" i="227"/>
  <c r="T39" i="227"/>
  <c r="R39" i="227"/>
  <c r="P39" i="227"/>
  <c r="N39" i="227"/>
  <c r="K39" i="227"/>
  <c r="J39" i="227"/>
  <c r="I39" i="227"/>
  <c r="H39" i="227"/>
  <c r="G39" i="227"/>
  <c r="AJ38" i="227"/>
  <c r="AH38" i="227"/>
  <c r="AF38" i="227"/>
  <c r="AD38" i="227"/>
  <c r="AB38" i="227"/>
  <c r="Z38" i="227"/>
  <c r="X38" i="227"/>
  <c r="V38" i="227"/>
  <c r="T38" i="227"/>
  <c r="R38" i="227"/>
  <c r="P38" i="227"/>
  <c r="N38" i="227"/>
  <c r="K38" i="227"/>
  <c r="J38" i="227"/>
  <c r="I38" i="227"/>
  <c r="H38" i="227"/>
  <c r="G38" i="227"/>
  <c r="AJ37" i="227"/>
  <c r="AH37" i="227"/>
  <c r="AF37" i="227"/>
  <c r="AD37" i="227"/>
  <c r="AB37" i="227"/>
  <c r="Z37" i="227"/>
  <c r="X37" i="227"/>
  <c r="V37" i="227"/>
  <c r="T37" i="227"/>
  <c r="R37" i="227"/>
  <c r="P37" i="227"/>
  <c r="N37" i="227"/>
  <c r="K37" i="227"/>
  <c r="J37" i="227"/>
  <c r="I37" i="227"/>
  <c r="H37" i="227"/>
  <c r="G37" i="227"/>
  <c r="AJ36" i="227"/>
  <c r="AH36" i="227"/>
  <c r="AF36" i="227"/>
  <c r="AD36" i="227"/>
  <c r="AB36" i="227"/>
  <c r="Z36" i="227"/>
  <c r="X36" i="227"/>
  <c r="V36" i="227"/>
  <c r="T36" i="227"/>
  <c r="R36" i="227"/>
  <c r="P36" i="227"/>
  <c r="N36" i="227"/>
  <c r="K36" i="227"/>
  <c r="J36" i="227"/>
  <c r="I36" i="227"/>
  <c r="H36" i="227"/>
  <c r="G36" i="227"/>
  <c r="AJ35" i="227"/>
  <c r="AH35" i="227"/>
  <c r="AF35" i="227"/>
  <c r="AD35" i="227"/>
  <c r="AB35" i="227"/>
  <c r="Z35" i="227"/>
  <c r="X35" i="227"/>
  <c r="V35" i="227"/>
  <c r="T35" i="227"/>
  <c r="R35" i="227"/>
  <c r="P35" i="227"/>
  <c r="N35" i="227"/>
  <c r="K35" i="227"/>
  <c r="J35" i="227"/>
  <c r="I35" i="227"/>
  <c r="H35" i="227"/>
  <c r="G35" i="227"/>
  <c r="AJ34" i="227"/>
  <c r="AH34" i="227"/>
  <c r="AF34" i="227"/>
  <c r="AD34" i="227"/>
  <c r="AB34" i="227"/>
  <c r="Z34" i="227"/>
  <c r="X34" i="227"/>
  <c r="V34" i="227"/>
  <c r="T34" i="227"/>
  <c r="R34" i="227"/>
  <c r="P34" i="227"/>
  <c r="N34" i="227"/>
  <c r="K34" i="227"/>
  <c r="J34" i="227"/>
  <c r="I34" i="227"/>
  <c r="H34" i="227"/>
  <c r="G34" i="227"/>
  <c r="AJ33" i="227"/>
  <c r="AH33" i="227"/>
  <c r="AF33" i="227"/>
  <c r="AD33" i="227"/>
  <c r="AB33" i="227"/>
  <c r="Z33" i="227"/>
  <c r="X33" i="227"/>
  <c r="V33" i="227"/>
  <c r="T33" i="227"/>
  <c r="R33" i="227"/>
  <c r="P33" i="227"/>
  <c r="N33" i="227"/>
  <c r="K33" i="227"/>
  <c r="J33" i="227"/>
  <c r="I33" i="227"/>
  <c r="H33" i="227"/>
  <c r="G33" i="227"/>
  <c r="AJ32" i="227"/>
  <c r="AH32" i="227"/>
  <c r="AF32" i="227"/>
  <c r="AD32" i="227"/>
  <c r="AB32" i="227"/>
  <c r="Z32" i="227"/>
  <c r="X32" i="227"/>
  <c r="V32" i="227"/>
  <c r="T32" i="227"/>
  <c r="R32" i="227"/>
  <c r="P32" i="227"/>
  <c r="N32" i="227"/>
  <c r="K32" i="227"/>
  <c r="J32" i="227"/>
  <c r="I32" i="227"/>
  <c r="H32" i="227"/>
  <c r="G32" i="227"/>
  <c r="AJ31" i="227"/>
  <c r="AH31" i="227"/>
  <c r="AF31" i="227"/>
  <c r="AD31" i="227"/>
  <c r="AB31" i="227"/>
  <c r="Z31" i="227"/>
  <c r="X31" i="227"/>
  <c r="V31" i="227"/>
  <c r="T31" i="227"/>
  <c r="R31" i="227"/>
  <c r="P31" i="227"/>
  <c r="N31" i="227"/>
  <c r="K31" i="227"/>
  <c r="J31" i="227"/>
  <c r="I31" i="227"/>
  <c r="H31" i="227"/>
  <c r="G31" i="227"/>
  <c r="AJ30" i="227"/>
  <c r="AH30" i="227"/>
  <c r="AF30" i="227"/>
  <c r="AD30" i="227"/>
  <c r="AB30" i="227"/>
  <c r="Z30" i="227"/>
  <c r="X30" i="227"/>
  <c r="V30" i="227"/>
  <c r="T30" i="227"/>
  <c r="R30" i="227"/>
  <c r="P30" i="227"/>
  <c r="N30" i="227"/>
  <c r="K30" i="227"/>
  <c r="J30" i="227"/>
  <c r="I30" i="227"/>
  <c r="H30" i="227"/>
  <c r="G30" i="227"/>
  <c r="AJ29" i="227"/>
  <c r="AH29" i="227"/>
  <c r="AF29" i="227"/>
  <c r="AD29" i="227"/>
  <c r="AB29" i="227"/>
  <c r="Z29" i="227"/>
  <c r="X29" i="227"/>
  <c r="V29" i="227"/>
  <c r="T29" i="227"/>
  <c r="R29" i="227"/>
  <c r="P29" i="227"/>
  <c r="N29" i="227"/>
  <c r="K29" i="227"/>
  <c r="J29" i="227"/>
  <c r="I29" i="227"/>
  <c r="H29" i="227"/>
  <c r="G29" i="227"/>
  <c r="AJ28" i="227"/>
  <c r="AH28" i="227"/>
  <c r="AF28" i="227"/>
  <c r="AD28" i="227"/>
  <c r="AB28" i="227"/>
  <c r="Z28" i="227"/>
  <c r="X28" i="227"/>
  <c r="V28" i="227"/>
  <c r="T28" i="227"/>
  <c r="R28" i="227"/>
  <c r="P28" i="227"/>
  <c r="N28" i="227"/>
  <c r="K28" i="227"/>
  <c r="J28" i="227"/>
  <c r="I28" i="227"/>
  <c r="H28" i="227"/>
  <c r="G28" i="227"/>
  <c r="AJ27" i="227"/>
  <c r="AH27" i="227"/>
  <c r="AF27" i="227"/>
  <c r="AD27" i="227"/>
  <c r="AB27" i="227"/>
  <c r="Z27" i="227"/>
  <c r="X27" i="227"/>
  <c r="V27" i="227"/>
  <c r="T27" i="227"/>
  <c r="R27" i="227"/>
  <c r="P27" i="227"/>
  <c r="N27" i="227"/>
  <c r="K27" i="227"/>
  <c r="J27" i="227"/>
  <c r="I27" i="227"/>
  <c r="H27" i="227"/>
  <c r="G27" i="227"/>
  <c r="AJ26" i="227"/>
  <c r="AH26" i="227"/>
  <c r="AF26" i="227"/>
  <c r="AD26" i="227"/>
  <c r="AB26" i="227"/>
  <c r="Z26" i="227"/>
  <c r="X26" i="227"/>
  <c r="V26" i="227"/>
  <c r="T26" i="227"/>
  <c r="R26" i="227"/>
  <c r="P26" i="227"/>
  <c r="N26" i="227"/>
  <c r="K26" i="227"/>
  <c r="J26" i="227"/>
  <c r="I26" i="227"/>
  <c r="H26" i="227"/>
  <c r="G26" i="227"/>
  <c r="AJ25" i="227"/>
  <c r="AH25" i="227"/>
  <c r="AF25" i="227"/>
  <c r="AD25" i="227"/>
  <c r="AB25" i="227"/>
  <c r="Z25" i="227"/>
  <c r="X25" i="227"/>
  <c r="V25" i="227"/>
  <c r="T25" i="227"/>
  <c r="R25" i="227"/>
  <c r="P25" i="227"/>
  <c r="N25" i="227"/>
  <c r="K25" i="227"/>
  <c r="J25" i="227"/>
  <c r="I25" i="227"/>
  <c r="H25" i="227"/>
  <c r="G25" i="227"/>
  <c r="AJ24" i="227"/>
  <c r="AH24" i="227"/>
  <c r="AF24" i="227"/>
  <c r="AD24" i="227"/>
  <c r="AB24" i="227"/>
  <c r="Z24" i="227"/>
  <c r="X24" i="227"/>
  <c r="V24" i="227"/>
  <c r="T24" i="227"/>
  <c r="R24" i="227"/>
  <c r="P24" i="227"/>
  <c r="N24" i="227"/>
  <c r="K24" i="227"/>
  <c r="J24" i="227"/>
  <c r="I24" i="227"/>
  <c r="H24" i="227"/>
  <c r="G24" i="227"/>
  <c r="AJ23" i="227"/>
  <c r="AH23" i="227"/>
  <c r="AF23" i="227"/>
  <c r="AD23" i="227"/>
  <c r="AB23" i="227"/>
  <c r="Z23" i="227"/>
  <c r="X23" i="227"/>
  <c r="V23" i="227"/>
  <c r="T23" i="227"/>
  <c r="R23" i="227"/>
  <c r="P23" i="227"/>
  <c r="N23" i="227"/>
  <c r="K23" i="227"/>
  <c r="J23" i="227"/>
  <c r="I23" i="227"/>
  <c r="H23" i="227"/>
  <c r="G23" i="227"/>
  <c r="AJ22" i="227"/>
  <c r="AH22" i="227"/>
  <c r="AF22" i="227"/>
  <c r="AD22" i="227"/>
  <c r="AB22" i="227"/>
  <c r="Z22" i="227"/>
  <c r="X22" i="227"/>
  <c r="V22" i="227"/>
  <c r="T22" i="227"/>
  <c r="R22" i="227"/>
  <c r="P22" i="227"/>
  <c r="N22" i="227"/>
  <c r="K22" i="227"/>
  <c r="J22" i="227"/>
  <c r="I22" i="227"/>
  <c r="H22" i="227"/>
  <c r="G22" i="227"/>
  <c r="AJ21" i="227"/>
  <c r="AH21" i="227"/>
  <c r="AF21" i="227"/>
  <c r="AD21" i="227"/>
  <c r="AB21" i="227"/>
  <c r="Z21" i="227"/>
  <c r="X21" i="227"/>
  <c r="V21" i="227"/>
  <c r="T21" i="227"/>
  <c r="R21" i="227"/>
  <c r="P21" i="227"/>
  <c r="N21" i="227"/>
  <c r="K21" i="227"/>
  <c r="J21" i="227"/>
  <c r="I21" i="227"/>
  <c r="H21" i="227"/>
  <c r="G21" i="227"/>
  <c r="AJ20" i="227"/>
  <c r="AH20" i="227"/>
  <c r="AF20" i="227"/>
  <c r="AD20" i="227"/>
  <c r="AB20" i="227"/>
  <c r="Z20" i="227"/>
  <c r="X20" i="227"/>
  <c r="V20" i="227"/>
  <c r="T20" i="227"/>
  <c r="R20" i="227"/>
  <c r="P20" i="227"/>
  <c r="N20" i="227"/>
  <c r="K20" i="227"/>
  <c r="J20" i="227"/>
  <c r="I20" i="227"/>
  <c r="H20" i="227"/>
  <c r="G20" i="227"/>
  <c r="AJ19" i="227"/>
  <c r="AH19" i="227"/>
  <c r="AF19" i="227"/>
  <c r="AD19" i="227"/>
  <c r="AB19" i="227"/>
  <c r="Z19" i="227"/>
  <c r="X19" i="227"/>
  <c r="V19" i="227"/>
  <c r="T19" i="227"/>
  <c r="R19" i="227"/>
  <c r="P19" i="227"/>
  <c r="N19" i="227"/>
  <c r="K19" i="227"/>
  <c r="J19" i="227"/>
  <c r="I19" i="227"/>
  <c r="H19" i="227"/>
  <c r="G19" i="227"/>
  <c r="AJ18" i="227"/>
  <c r="AH18" i="227"/>
  <c r="AF18" i="227"/>
  <c r="AD18" i="227"/>
  <c r="AB18" i="227"/>
  <c r="Z18" i="227"/>
  <c r="X18" i="227"/>
  <c r="V18" i="227"/>
  <c r="T18" i="227"/>
  <c r="R18" i="227"/>
  <c r="P18" i="227"/>
  <c r="N18" i="227"/>
  <c r="K18" i="227"/>
  <c r="J18" i="227"/>
  <c r="I18" i="227"/>
  <c r="H18" i="227"/>
  <c r="G18" i="227"/>
  <c r="AJ17" i="227"/>
  <c r="AH17" i="227"/>
  <c r="AF17" i="227"/>
  <c r="AD17" i="227"/>
  <c r="AB17" i="227"/>
  <c r="Z17" i="227"/>
  <c r="X17" i="227"/>
  <c r="V17" i="227"/>
  <c r="T17" i="227"/>
  <c r="R17" i="227"/>
  <c r="P17" i="227"/>
  <c r="N17" i="227"/>
  <c r="K17" i="227"/>
  <c r="J17" i="227"/>
  <c r="I17" i="227"/>
  <c r="H17" i="227"/>
  <c r="G17" i="227"/>
  <c r="AJ16" i="227"/>
  <c r="AH16" i="227"/>
  <c r="AF16" i="227"/>
  <c r="AD16" i="227"/>
  <c r="AB16" i="227"/>
  <c r="Z16" i="227"/>
  <c r="X16" i="227"/>
  <c r="V16" i="227"/>
  <c r="T16" i="227"/>
  <c r="R16" i="227"/>
  <c r="P16" i="227"/>
  <c r="N16" i="227"/>
  <c r="K16" i="227"/>
  <c r="J16" i="227"/>
  <c r="I16" i="227"/>
  <c r="H16" i="227"/>
  <c r="G16" i="227"/>
  <c r="AJ15" i="227"/>
  <c r="AH15" i="227"/>
  <c r="AF15" i="227"/>
  <c r="AD15" i="227"/>
  <c r="AB15" i="227"/>
  <c r="Z15" i="227"/>
  <c r="X15" i="227"/>
  <c r="V15" i="227"/>
  <c r="T15" i="227"/>
  <c r="R15" i="227"/>
  <c r="P15" i="227"/>
  <c r="N15" i="227"/>
  <c r="K15" i="227"/>
  <c r="J15" i="227"/>
  <c r="I15" i="227"/>
  <c r="H15" i="227"/>
  <c r="G15" i="227"/>
  <c r="AJ14" i="227"/>
  <c r="AH14" i="227"/>
  <c r="AF14" i="227"/>
  <c r="AD14" i="227"/>
  <c r="AB14" i="227"/>
  <c r="Z14" i="227"/>
  <c r="X14" i="227"/>
  <c r="V14" i="227"/>
  <c r="T14" i="227"/>
  <c r="R14" i="227"/>
  <c r="P14" i="227"/>
  <c r="N14" i="227"/>
  <c r="K14" i="227"/>
  <c r="J14" i="227"/>
  <c r="I14" i="227"/>
  <c r="H14" i="227"/>
  <c r="G14" i="227"/>
  <c r="AJ13" i="227"/>
  <c r="AH13" i="227"/>
  <c r="AF13" i="227"/>
  <c r="AD13" i="227"/>
  <c r="AB13" i="227"/>
  <c r="Z13" i="227"/>
  <c r="X13" i="227"/>
  <c r="V13" i="227"/>
  <c r="T13" i="227"/>
  <c r="R13" i="227"/>
  <c r="P13" i="227"/>
  <c r="N13" i="227"/>
  <c r="K13" i="227"/>
  <c r="J13" i="227"/>
  <c r="I13" i="227"/>
  <c r="H13" i="227"/>
  <c r="G13" i="227"/>
  <c r="AJ12" i="227"/>
  <c r="AH12" i="227"/>
  <c r="AF12" i="227"/>
  <c r="AD12" i="227"/>
  <c r="AB12" i="227"/>
  <c r="Z12" i="227"/>
  <c r="X12" i="227"/>
  <c r="V12" i="227"/>
  <c r="T12" i="227"/>
  <c r="R12" i="227"/>
  <c r="P12" i="227"/>
  <c r="N12" i="227"/>
  <c r="K12" i="227"/>
  <c r="J12" i="227"/>
  <c r="I12" i="227"/>
  <c r="H12" i="227"/>
  <c r="G12" i="227"/>
  <c r="AJ11" i="227"/>
  <c r="AH11" i="227"/>
  <c r="AF11" i="227"/>
  <c r="AD11" i="227"/>
  <c r="AB11" i="227"/>
  <c r="Z11" i="227"/>
  <c r="X11" i="227"/>
  <c r="V11" i="227"/>
  <c r="T11" i="227"/>
  <c r="R11" i="227"/>
  <c r="P11" i="227"/>
  <c r="N11" i="227"/>
  <c r="K11" i="227"/>
  <c r="J11" i="227"/>
  <c r="I11" i="227"/>
  <c r="H11" i="227"/>
  <c r="G11" i="227"/>
  <c r="AJ10" i="227"/>
  <c r="AH10" i="227"/>
  <c r="AF10" i="227"/>
  <c r="AD10" i="227"/>
  <c r="AB10" i="227"/>
  <c r="Z10" i="227"/>
  <c r="X10" i="227"/>
  <c r="V10" i="227"/>
  <c r="T10" i="227"/>
  <c r="R10" i="227"/>
  <c r="P10" i="227"/>
  <c r="N10" i="227"/>
  <c r="K10" i="227"/>
  <c r="J10" i="227"/>
  <c r="I10" i="227"/>
  <c r="H10" i="227"/>
  <c r="G10" i="227"/>
  <c r="AJ9" i="227"/>
  <c r="AH9" i="227"/>
  <c r="AF9" i="227"/>
  <c r="AD9" i="227"/>
  <c r="AB9" i="227"/>
  <c r="Z9" i="227"/>
  <c r="X9" i="227"/>
  <c r="V9" i="227"/>
  <c r="T9" i="227"/>
  <c r="R9" i="227"/>
  <c r="P9" i="227"/>
  <c r="N9" i="227"/>
  <c r="K9" i="227"/>
  <c r="J9" i="227"/>
  <c r="I9" i="227"/>
  <c r="H9" i="227"/>
  <c r="G9" i="227"/>
  <c r="AJ8" i="227"/>
  <c r="AH8" i="227"/>
  <c r="AF8" i="227"/>
  <c r="AD8" i="227"/>
  <c r="AB8" i="227"/>
  <c r="Z8" i="227"/>
  <c r="X8" i="227"/>
  <c r="V8" i="227"/>
  <c r="T8" i="227"/>
  <c r="R8" i="227"/>
  <c r="P8" i="227"/>
  <c r="N8" i="227"/>
  <c r="K8" i="227"/>
  <c r="J8" i="227"/>
  <c r="I8" i="227"/>
  <c r="H8" i="227"/>
  <c r="G8" i="227"/>
  <c r="AJ7" i="227"/>
  <c r="AH7" i="227"/>
  <c r="AF7" i="227"/>
  <c r="AD7" i="227"/>
  <c r="AB7" i="227"/>
  <c r="Z7" i="227"/>
  <c r="X7" i="227"/>
  <c r="V7" i="227"/>
  <c r="T7" i="227"/>
  <c r="R7" i="227"/>
  <c r="P7" i="227"/>
  <c r="N7" i="227"/>
  <c r="K7" i="227"/>
  <c r="J7" i="227"/>
  <c r="I7" i="227"/>
  <c r="H7" i="227"/>
  <c r="G7" i="227"/>
  <c r="AJ6" i="227"/>
  <c r="AH6" i="227"/>
  <c r="AF6" i="227"/>
  <c r="AD6" i="227"/>
  <c r="AB6" i="227"/>
  <c r="Z6" i="227"/>
  <c r="X6" i="227"/>
  <c r="V6" i="227"/>
  <c r="T6" i="227"/>
  <c r="R6" i="227"/>
  <c r="P6" i="227"/>
  <c r="N6" i="227"/>
  <c r="K6" i="227"/>
  <c r="J6" i="227"/>
  <c r="I6" i="227"/>
  <c r="H6" i="227"/>
  <c r="G6" i="227"/>
  <c r="AJ5" i="227"/>
  <c r="AH5" i="227"/>
  <c r="AF5" i="227"/>
  <c r="AD5" i="227"/>
  <c r="AB5" i="227"/>
  <c r="Z5" i="227"/>
  <c r="X5" i="227"/>
  <c r="V5" i="227"/>
  <c r="T5" i="227"/>
  <c r="R5" i="227"/>
  <c r="P5" i="227"/>
  <c r="N5" i="227"/>
  <c r="K5" i="227"/>
  <c r="J5" i="227"/>
  <c r="I5" i="227"/>
  <c r="H5" i="227"/>
  <c r="G5" i="227"/>
  <c r="AJ4" i="227"/>
  <c r="AH4" i="227"/>
  <c r="AF4" i="227"/>
  <c r="AD4" i="227"/>
  <c r="AB4" i="227"/>
  <c r="Z4" i="227"/>
  <c r="X4" i="227"/>
  <c r="V4" i="227"/>
  <c r="T4" i="227"/>
  <c r="R4" i="227"/>
  <c r="P4" i="227"/>
  <c r="N4" i="227"/>
  <c r="K4" i="227"/>
  <c r="J4" i="227"/>
  <c r="I4" i="227"/>
  <c r="H4" i="227"/>
  <c r="G4" i="227"/>
  <c r="AJ3" i="227"/>
  <c r="AH3" i="227"/>
  <c r="AF3" i="227"/>
  <c r="AD3" i="227"/>
  <c r="AB3" i="227"/>
  <c r="Z3" i="227"/>
  <c r="X3" i="227"/>
  <c r="V3" i="227"/>
  <c r="T3" i="227"/>
  <c r="R3" i="227"/>
  <c r="P3" i="227"/>
  <c r="N3" i="227"/>
  <c r="J3" i="227"/>
  <c r="K3" i="227" s="1"/>
  <c r="I3" i="227"/>
  <c r="H3" i="227"/>
  <c r="G3" i="227"/>
  <c r="AJ44" i="226"/>
  <c r="AH44" i="226"/>
  <c r="AF44" i="226"/>
  <c r="AD44" i="226"/>
  <c r="AB44" i="226"/>
  <c r="Z44" i="226"/>
  <c r="X44" i="226"/>
  <c r="V44" i="226"/>
  <c r="T44" i="226"/>
  <c r="R44" i="226"/>
  <c r="P44" i="226"/>
  <c r="N44" i="226"/>
  <c r="K44" i="226"/>
  <c r="J44" i="226"/>
  <c r="I44" i="226"/>
  <c r="H44" i="226"/>
  <c r="G44" i="226"/>
  <c r="AJ43" i="226"/>
  <c r="AH43" i="226"/>
  <c r="AF43" i="226"/>
  <c r="AD43" i="226"/>
  <c r="AB43" i="226"/>
  <c r="Z43" i="226"/>
  <c r="X43" i="226"/>
  <c r="V43" i="226"/>
  <c r="T43" i="226"/>
  <c r="R43" i="226"/>
  <c r="P43" i="226"/>
  <c r="N43" i="226"/>
  <c r="K43" i="226"/>
  <c r="J43" i="226"/>
  <c r="I43" i="226"/>
  <c r="H43" i="226"/>
  <c r="G43" i="226"/>
  <c r="AJ42" i="226"/>
  <c r="AH42" i="226"/>
  <c r="AF42" i="226"/>
  <c r="AD42" i="226"/>
  <c r="AB42" i="226"/>
  <c r="Z42" i="226"/>
  <c r="X42" i="226"/>
  <c r="V42" i="226"/>
  <c r="T42" i="226"/>
  <c r="R42" i="226"/>
  <c r="P42" i="226"/>
  <c r="N42" i="226"/>
  <c r="K42" i="226"/>
  <c r="J42" i="226"/>
  <c r="I42" i="226"/>
  <c r="H42" i="226"/>
  <c r="G42" i="226"/>
  <c r="AJ41" i="226"/>
  <c r="AH41" i="226"/>
  <c r="AF41" i="226"/>
  <c r="AD41" i="226"/>
  <c r="AB41" i="226"/>
  <c r="Z41" i="226"/>
  <c r="X41" i="226"/>
  <c r="V41" i="226"/>
  <c r="T41" i="226"/>
  <c r="R41" i="226"/>
  <c r="P41" i="226"/>
  <c r="N41" i="226"/>
  <c r="K41" i="226"/>
  <c r="J41" i="226"/>
  <c r="I41" i="226"/>
  <c r="H41" i="226"/>
  <c r="G41" i="226"/>
  <c r="AJ40" i="226"/>
  <c r="AH40" i="226"/>
  <c r="AF40" i="226"/>
  <c r="AD40" i="226"/>
  <c r="AB40" i="226"/>
  <c r="Z40" i="226"/>
  <c r="X40" i="226"/>
  <c r="V40" i="226"/>
  <c r="T40" i="226"/>
  <c r="R40" i="226"/>
  <c r="P40" i="226"/>
  <c r="N40" i="226"/>
  <c r="K40" i="226"/>
  <c r="J40" i="226"/>
  <c r="I40" i="226"/>
  <c r="H40" i="226"/>
  <c r="G40" i="226"/>
  <c r="AJ39" i="226"/>
  <c r="AH39" i="226"/>
  <c r="AF39" i="226"/>
  <c r="AD39" i="226"/>
  <c r="AB39" i="226"/>
  <c r="Z39" i="226"/>
  <c r="X39" i="226"/>
  <c r="V39" i="226"/>
  <c r="T39" i="226"/>
  <c r="R39" i="226"/>
  <c r="P39" i="226"/>
  <c r="N39" i="226"/>
  <c r="K39" i="226"/>
  <c r="J39" i="226"/>
  <c r="I39" i="226"/>
  <c r="H39" i="226"/>
  <c r="G39" i="226"/>
  <c r="AJ38" i="226"/>
  <c r="AH38" i="226"/>
  <c r="AF38" i="226"/>
  <c r="AD38" i="226"/>
  <c r="AB38" i="226"/>
  <c r="Z38" i="226"/>
  <c r="X38" i="226"/>
  <c r="V38" i="226"/>
  <c r="T38" i="226"/>
  <c r="R38" i="226"/>
  <c r="P38" i="226"/>
  <c r="N38" i="226"/>
  <c r="K38" i="226"/>
  <c r="J38" i="226"/>
  <c r="I38" i="226"/>
  <c r="H38" i="226"/>
  <c r="G38" i="226"/>
  <c r="AJ37" i="226"/>
  <c r="AH37" i="226"/>
  <c r="AF37" i="226"/>
  <c r="AD37" i="226"/>
  <c r="AB37" i="226"/>
  <c r="Z37" i="226"/>
  <c r="X37" i="226"/>
  <c r="V37" i="226"/>
  <c r="T37" i="226"/>
  <c r="R37" i="226"/>
  <c r="P37" i="226"/>
  <c r="N37" i="226"/>
  <c r="K37" i="226"/>
  <c r="J37" i="226"/>
  <c r="I37" i="226"/>
  <c r="H37" i="226"/>
  <c r="G37" i="226"/>
  <c r="AJ36" i="226"/>
  <c r="AH36" i="226"/>
  <c r="AF36" i="226"/>
  <c r="AD36" i="226"/>
  <c r="AB36" i="226"/>
  <c r="Z36" i="226"/>
  <c r="X36" i="226"/>
  <c r="V36" i="226"/>
  <c r="T36" i="226"/>
  <c r="R36" i="226"/>
  <c r="P36" i="226"/>
  <c r="N36" i="226"/>
  <c r="K36" i="226"/>
  <c r="J36" i="226"/>
  <c r="I36" i="226"/>
  <c r="H36" i="226"/>
  <c r="G36" i="226"/>
  <c r="AJ35" i="226"/>
  <c r="AH35" i="226"/>
  <c r="AF35" i="226"/>
  <c r="AD35" i="226"/>
  <c r="AB35" i="226"/>
  <c r="Z35" i="226"/>
  <c r="X35" i="226"/>
  <c r="V35" i="226"/>
  <c r="T35" i="226"/>
  <c r="R35" i="226"/>
  <c r="P35" i="226"/>
  <c r="N35" i="226"/>
  <c r="K35" i="226"/>
  <c r="J35" i="226"/>
  <c r="I35" i="226"/>
  <c r="H35" i="226"/>
  <c r="G35" i="226"/>
  <c r="AJ34" i="226"/>
  <c r="AH34" i="226"/>
  <c r="AF34" i="226"/>
  <c r="AD34" i="226"/>
  <c r="AB34" i="226"/>
  <c r="Z34" i="226"/>
  <c r="X34" i="226"/>
  <c r="V34" i="226"/>
  <c r="T34" i="226"/>
  <c r="R34" i="226"/>
  <c r="P34" i="226"/>
  <c r="N34" i="226"/>
  <c r="K34" i="226"/>
  <c r="J34" i="226"/>
  <c r="I34" i="226"/>
  <c r="H34" i="226"/>
  <c r="G34" i="226"/>
  <c r="AJ33" i="226"/>
  <c r="AH33" i="226"/>
  <c r="AF33" i="226"/>
  <c r="AD33" i="226"/>
  <c r="AB33" i="226"/>
  <c r="Z33" i="226"/>
  <c r="X33" i="226"/>
  <c r="V33" i="226"/>
  <c r="T33" i="226"/>
  <c r="R33" i="226"/>
  <c r="P33" i="226"/>
  <c r="N33" i="226"/>
  <c r="K33" i="226"/>
  <c r="J33" i="226"/>
  <c r="I33" i="226"/>
  <c r="H33" i="226"/>
  <c r="G33" i="226"/>
  <c r="AJ32" i="226"/>
  <c r="AH32" i="226"/>
  <c r="AF32" i="226"/>
  <c r="AD32" i="226"/>
  <c r="AB32" i="226"/>
  <c r="Z32" i="226"/>
  <c r="X32" i="226"/>
  <c r="V32" i="226"/>
  <c r="T32" i="226"/>
  <c r="R32" i="226"/>
  <c r="P32" i="226"/>
  <c r="N32" i="226"/>
  <c r="K32" i="226"/>
  <c r="J32" i="226"/>
  <c r="I32" i="226"/>
  <c r="H32" i="226"/>
  <c r="G32" i="226"/>
  <c r="AJ31" i="226"/>
  <c r="AH31" i="226"/>
  <c r="AF31" i="226"/>
  <c r="AD31" i="226"/>
  <c r="AB31" i="226"/>
  <c r="Z31" i="226"/>
  <c r="X31" i="226"/>
  <c r="V31" i="226"/>
  <c r="T31" i="226"/>
  <c r="R31" i="226"/>
  <c r="P31" i="226"/>
  <c r="N31" i="226"/>
  <c r="K31" i="226"/>
  <c r="J31" i="226"/>
  <c r="I31" i="226"/>
  <c r="H31" i="226"/>
  <c r="G31" i="226"/>
  <c r="AJ30" i="226"/>
  <c r="AH30" i="226"/>
  <c r="AF30" i="226"/>
  <c r="AD30" i="226"/>
  <c r="AB30" i="226"/>
  <c r="Z30" i="226"/>
  <c r="X30" i="226"/>
  <c r="V30" i="226"/>
  <c r="T30" i="226"/>
  <c r="R30" i="226"/>
  <c r="P30" i="226"/>
  <c r="N30" i="226"/>
  <c r="K30" i="226"/>
  <c r="J30" i="226"/>
  <c r="I30" i="226"/>
  <c r="H30" i="226"/>
  <c r="G30" i="226"/>
  <c r="AJ29" i="226"/>
  <c r="AH29" i="226"/>
  <c r="AF29" i="226"/>
  <c r="AD29" i="226"/>
  <c r="AB29" i="226"/>
  <c r="Z29" i="226"/>
  <c r="X29" i="226"/>
  <c r="V29" i="226"/>
  <c r="T29" i="226"/>
  <c r="R29" i="226"/>
  <c r="P29" i="226"/>
  <c r="N29" i="226"/>
  <c r="K29" i="226"/>
  <c r="J29" i="226"/>
  <c r="I29" i="226"/>
  <c r="H29" i="226"/>
  <c r="G29" i="226"/>
  <c r="AJ28" i="226"/>
  <c r="AH28" i="226"/>
  <c r="AF28" i="226"/>
  <c r="AD28" i="226"/>
  <c r="AB28" i="226"/>
  <c r="Z28" i="226"/>
  <c r="X28" i="226"/>
  <c r="V28" i="226"/>
  <c r="T28" i="226"/>
  <c r="R28" i="226"/>
  <c r="P28" i="226"/>
  <c r="N28" i="226"/>
  <c r="K28" i="226"/>
  <c r="J28" i="226"/>
  <c r="I28" i="226"/>
  <c r="H28" i="226"/>
  <c r="G28" i="226"/>
  <c r="AJ27" i="226"/>
  <c r="AH27" i="226"/>
  <c r="AF27" i="226"/>
  <c r="AD27" i="226"/>
  <c r="AB27" i="226"/>
  <c r="Z27" i="226"/>
  <c r="X27" i="226"/>
  <c r="V27" i="226"/>
  <c r="T27" i="226"/>
  <c r="R27" i="226"/>
  <c r="P27" i="226"/>
  <c r="N27" i="226"/>
  <c r="K27" i="226"/>
  <c r="J27" i="226"/>
  <c r="I27" i="226"/>
  <c r="H27" i="226"/>
  <c r="G27" i="226"/>
  <c r="AJ26" i="226"/>
  <c r="AH26" i="226"/>
  <c r="AF26" i="226"/>
  <c r="AD26" i="226"/>
  <c r="AB26" i="226"/>
  <c r="Z26" i="226"/>
  <c r="X26" i="226"/>
  <c r="V26" i="226"/>
  <c r="T26" i="226"/>
  <c r="R26" i="226"/>
  <c r="P26" i="226"/>
  <c r="N26" i="226"/>
  <c r="K26" i="226"/>
  <c r="J26" i="226"/>
  <c r="I26" i="226"/>
  <c r="H26" i="226"/>
  <c r="G26" i="226"/>
  <c r="AJ25" i="226"/>
  <c r="AH25" i="226"/>
  <c r="AF25" i="226"/>
  <c r="AD25" i="226"/>
  <c r="AB25" i="226"/>
  <c r="Z25" i="226"/>
  <c r="X25" i="226"/>
  <c r="V25" i="226"/>
  <c r="T25" i="226"/>
  <c r="R25" i="226"/>
  <c r="P25" i="226"/>
  <c r="N25" i="226"/>
  <c r="K25" i="226"/>
  <c r="J25" i="226"/>
  <c r="I25" i="226"/>
  <c r="H25" i="226"/>
  <c r="G25" i="226"/>
  <c r="AJ24" i="226"/>
  <c r="AH24" i="226"/>
  <c r="AF24" i="226"/>
  <c r="AD24" i="226"/>
  <c r="AB24" i="226"/>
  <c r="Z24" i="226"/>
  <c r="X24" i="226"/>
  <c r="V24" i="226"/>
  <c r="T24" i="226"/>
  <c r="R24" i="226"/>
  <c r="P24" i="226"/>
  <c r="N24" i="226"/>
  <c r="K24" i="226"/>
  <c r="J24" i="226"/>
  <c r="I24" i="226"/>
  <c r="H24" i="226"/>
  <c r="G24" i="226"/>
  <c r="AJ23" i="226"/>
  <c r="AH23" i="226"/>
  <c r="AF23" i="226"/>
  <c r="AD23" i="226"/>
  <c r="AB23" i="226"/>
  <c r="Z23" i="226"/>
  <c r="X23" i="226"/>
  <c r="V23" i="226"/>
  <c r="T23" i="226"/>
  <c r="R23" i="226"/>
  <c r="P23" i="226"/>
  <c r="N23" i="226"/>
  <c r="K23" i="226"/>
  <c r="J23" i="226"/>
  <c r="I23" i="226"/>
  <c r="H23" i="226"/>
  <c r="G23" i="226"/>
  <c r="AJ22" i="226"/>
  <c r="AH22" i="226"/>
  <c r="AF22" i="226"/>
  <c r="AD22" i="226"/>
  <c r="AB22" i="226"/>
  <c r="Z22" i="226"/>
  <c r="X22" i="226"/>
  <c r="V22" i="226"/>
  <c r="T22" i="226"/>
  <c r="R22" i="226"/>
  <c r="P22" i="226"/>
  <c r="N22" i="226"/>
  <c r="K22" i="226"/>
  <c r="J22" i="226"/>
  <c r="I22" i="226"/>
  <c r="H22" i="226"/>
  <c r="G22" i="226"/>
  <c r="AJ21" i="226"/>
  <c r="AH21" i="226"/>
  <c r="AF21" i="226"/>
  <c r="AD21" i="226"/>
  <c r="AB21" i="226"/>
  <c r="Z21" i="226"/>
  <c r="X21" i="226"/>
  <c r="V21" i="226"/>
  <c r="T21" i="226"/>
  <c r="R21" i="226"/>
  <c r="P21" i="226"/>
  <c r="N21" i="226"/>
  <c r="K21" i="226"/>
  <c r="J21" i="226"/>
  <c r="I21" i="226"/>
  <c r="H21" i="226"/>
  <c r="G21" i="226"/>
  <c r="AJ20" i="226"/>
  <c r="AH20" i="226"/>
  <c r="AF20" i="226"/>
  <c r="AD20" i="226"/>
  <c r="AB20" i="226"/>
  <c r="Z20" i="226"/>
  <c r="X20" i="226"/>
  <c r="V20" i="226"/>
  <c r="T20" i="226"/>
  <c r="R20" i="226"/>
  <c r="P20" i="226"/>
  <c r="N20" i="226"/>
  <c r="K20" i="226"/>
  <c r="J20" i="226"/>
  <c r="I20" i="226"/>
  <c r="H20" i="226"/>
  <c r="G20" i="226"/>
  <c r="AJ19" i="226"/>
  <c r="AH19" i="226"/>
  <c r="AF19" i="226"/>
  <c r="AD19" i="226"/>
  <c r="AB19" i="226"/>
  <c r="Z19" i="226"/>
  <c r="X19" i="226"/>
  <c r="V19" i="226"/>
  <c r="T19" i="226"/>
  <c r="R19" i="226"/>
  <c r="P19" i="226"/>
  <c r="N19" i="226"/>
  <c r="K19" i="226"/>
  <c r="J19" i="226"/>
  <c r="I19" i="226"/>
  <c r="H19" i="226"/>
  <c r="G19" i="226"/>
  <c r="AJ18" i="226"/>
  <c r="AH18" i="226"/>
  <c r="AF18" i="226"/>
  <c r="AD18" i="226"/>
  <c r="AB18" i="226"/>
  <c r="Z18" i="226"/>
  <c r="X18" i="226"/>
  <c r="V18" i="226"/>
  <c r="T18" i="226"/>
  <c r="R18" i="226"/>
  <c r="P18" i="226"/>
  <c r="N18" i="226"/>
  <c r="K18" i="226"/>
  <c r="J18" i="226"/>
  <c r="I18" i="226"/>
  <c r="H18" i="226"/>
  <c r="G18" i="226"/>
  <c r="AJ17" i="226"/>
  <c r="AH17" i="226"/>
  <c r="AF17" i="226"/>
  <c r="AD17" i="226"/>
  <c r="AB17" i="226"/>
  <c r="Z17" i="226"/>
  <c r="X17" i="226"/>
  <c r="V17" i="226"/>
  <c r="T17" i="226"/>
  <c r="R17" i="226"/>
  <c r="P17" i="226"/>
  <c r="N17" i="226"/>
  <c r="K17" i="226"/>
  <c r="J17" i="226"/>
  <c r="I17" i="226"/>
  <c r="H17" i="226"/>
  <c r="G17" i="226"/>
  <c r="AJ16" i="226"/>
  <c r="AH16" i="226"/>
  <c r="AF16" i="226"/>
  <c r="AD16" i="226"/>
  <c r="AB16" i="226"/>
  <c r="Z16" i="226"/>
  <c r="X16" i="226"/>
  <c r="V16" i="226"/>
  <c r="T16" i="226"/>
  <c r="R16" i="226"/>
  <c r="P16" i="226"/>
  <c r="N16" i="226"/>
  <c r="K16" i="226"/>
  <c r="J16" i="226"/>
  <c r="I16" i="226"/>
  <c r="H16" i="226"/>
  <c r="G16" i="226"/>
  <c r="AJ15" i="226"/>
  <c r="AH15" i="226"/>
  <c r="AF15" i="226"/>
  <c r="AD15" i="226"/>
  <c r="AB15" i="226"/>
  <c r="Z15" i="226"/>
  <c r="X15" i="226"/>
  <c r="V15" i="226"/>
  <c r="T15" i="226"/>
  <c r="R15" i="226"/>
  <c r="P15" i="226"/>
  <c r="N15" i="226"/>
  <c r="K15" i="226"/>
  <c r="J15" i="226"/>
  <c r="I15" i="226"/>
  <c r="H15" i="226"/>
  <c r="G15" i="226"/>
  <c r="AJ14" i="226"/>
  <c r="AH14" i="226"/>
  <c r="AF14" i="226"/>
  <c r="AD14" i="226"/>
  <c r="AB14" i="226"/>
  <c r="Z14" i="226"/>
  <c r="X14" i="226"/>
  <c r="V14" i="226"/>
  <c r="T14" i="226"/>
  <c r="R14" i="226"/>
  <c r="P14" i="226"/>
  <c r="N14" i="226"/>
  <c r="K14" i="226"/>
  <c r="J14" i="226"/>
  <c r="I14" i="226"/>
  <c r="H14" i="226"/>
  <c r="G14" i="226"/>
  <c r="AJ13" i="226"/>
  <c r="AH13" i="226"/>
  <c r="AF13" i="226"/>
  <c r="AD13" i="226"/>
  <c r="AB13" i="226"/>
  <c r="Z13" i="226"/>
  <c r="X13" i="226"/>
  <c r="V13" i="226"/>
  <c r="T13" i="226"/>
  <c r="R13" i="226"/>
  <c r="P13" i="226"/>
  <c r="N13" i="226"/>
  <c r="K13" i="226"/>
  <c r="J13" i="226"/>
  <c r="I13" i="226"/>
  <c r="H13" i="226"/>
  <c r="G13" i="226"/>
  <c r="AJ12" i="226"/>
  <c r="AH12" i="226"/>
  <c r="AF12" i="226"/>
  <c r="AD12" i="226"/>
  <c r="AB12" i="226"/>
  <c r="Z12" i="226"/>
  <c r="X12" i="226"/>
  <c r="V12" i="226"/>
  <c r="T12" i="226"/>
  <c r="R12" i="226"/>
  <c r="P12" i="226"/>
  <c r="N12" i="226"/>
  <c r="K12" i="226"/>
  <c r="J12" i="226"/>
  <c r="I12" i="226"/>
  <c r="H12" i="226"/>
  <c r="G12" i="226"/>
  <c r="AJ11" i="226"/>
  <c r="AH11" i="226"/>
  <c r="AF11" i="226"/>
  <c r="AD11" i="226"/>
  <c r="AB11" i="226"/>
  <c r="Z11" i="226"/>
  <c r="X11" i="226"/>
  <c r="V11" i="226"/>
  <c r="T11" i="226"/>
  <c r="R11" i="226"/>
  <c r="P11" i="226"/>
  <c r="N11" i="226"/>
  <c r="K11" i="226"/>
  <c r="J11" i="226"/>
  <c r="I11" i="226"/>
  <c r="H11" i="226"/>
  <c r="G11" i="226"/>
  <c r="AJ10" i="226"/>
  <c r="AH10" i="226"/>
  <c r="AF10" i="226"/>
  <c r="AD10" i="226"/>
  <c r="AB10" i="226"/>
  <c r="Z10" i="226"/>
  <c r="X10" i="226"/>
  <c r="V10" i="226"/>
  <c r="T10" i="226"/>
  <c r="R10" i="226"/>
  <c r="P10" i="226"/>
  <c r="N10" i="226"/>
  <c r="K10" i="226"/>
  <c r="J10" i="226"/>
  <c r="I10" i="226"/>
  <c r="H10" i="226"/>
  <c r="G10" i="226"/>
  <c r="AJ9" i="226"/>
  <c r="AH9" i="226"/>
  <c r="AF9" i="226"/>
  <c r="AD9" i="226"/>
  <c r="AB9" i="226"/>
  <c r="Z9" i="226"/>
  <c r="X9" i="226"/>
  <c r="V9" i="226"/>
  <c r="T9" i="226"/>
  <c r="R9" i="226"/>
  <c r="P9" i="226"/>
  <c r="N9" i="226"/>
  <c r="K9" i="226"/>
  <c r="J9" i="226"/>
  <c r="I9" i="226"/>
  <c r="H9" i="226"/>
  <c r="G9" i="226"/>
  <c r="AJ8" i="226"/>
  <c r="AH8" i="226"/>
  <c r="AF8" i="226"/>
  <c r="AD8" i="226"/>
  <c r="AB8" i="226"/>
  <c r="Z8" i="226"/>
  <c r="X8" i="226"/>
  <c r="V8" i="226"/>
  <c r="T8" i="226"/>
  <c r="R8" i="226"/>
  <c r="P8" i="226"/>
  <c r="N8" i="226"/>
  <c r="K8" i="226"/>
  <c r="J8" i="226"/>
  <c r="I8" i="226"/>
  <c r="H8" i="226"/>
  <c r="G8" i="226"/>
  <c r="AJ7" i="226"/>
  <c r="AH7" i="226"/>
  <c r="AF7" i="226"/>
  <c r="AD7" i="226"/>
  <c r="AB7" i="226"/>
  <c r="Z7" i="226"/>
  <c r="X7" i="226"/>
  <c r="V7" i="226"/>
  <c r="T7" i="226"/>
  <c r="R7" i="226"/>
  <c r="P7" i="226"/>
  <c r="N7" i="226"/>
  <c r="K7" i="226"/>
  <c r="J7" i="226"/>
  <c r="I7" i="226"/>
  <c r="H7" i="226"/>
  <c r="G7" i="226"/>
  <c r="AJ6" i="226"/>
  <c r="AH6" i="226"/>
  <c r="AF6" i="226"/>
  <c r="AD6" i="226"/>
  <c r="AB6" i="226"/>
  <c r="Z6" i="226"/>
  <c r="X6" i="226"/>
  <c r="V6" i="226"/>
  <c r="T6" i="226"/>
  <c r="R6" i="226"/>
  <c r="P6" i="226"/>
  <c r="N6" i="226"/>
  <c r="K6" i="226"/>
  <c r="J6" i="226"/>
  <c r="I6" i="226"/>
  <c r="H6" i="226"/>
  <c r="G6" i="226"/>
  <c r="AJ5" i="226"/>
  <c r="AH5" i="226"/>
  <c r="AF5" i="226"/>
  <c r="AD5" i="226"/>
  <c r="AB5" i="226"/>
  <c r="Z5" i="226"/>
  <c r="X5" i="226"/>
  <c r="V5" i="226"/>
  <c r="T5" i="226"/>
  <c r="R5" i="226"/>
  <c r="P5" i="226"/>
  <c r="N5" i="226"/>
  <c r="K5" i="226"/>
  <c r="J5" i="226"/>
  <c r="I5" i="226"/>
  <c r="H5" i="226"/>
  <c r="G5" i="226"/>
  <c r="AJ4" i="226"/>
  <c r="AH4" i="226"/>
  <c r="AF4" i="226"/>
  <c r="AD4" i="226"/>
  <c r="AB4" i="226"/>
  <c r="Z4" i="226"/>
  <c r="X4" i="226"/>
  <c r="V4" i="226"/>
  <c r="T4" i="226"/>
  <c r="R4" i="226"/>
  <c r="P4" i="226"/>
  <c r="N4" i="226"/>
  <c r="K4" i="226"/>
  <c r="J4" i="226"/>
  <c r="I4" i="226"/>
  <c r="H4" i="226"/>
  <c r="G4" i="226"/>
  <c r="AJ3" i="226"/>
  <c r="AH3" i="226"/>
  <c r="AF3" i="226"/>
  <c r="AD3" i="226"/>
  <c r="AB3" i="226"/>
  <c r="Z3" i="226"/>
  <c r="X3" i="226"/>
  <c r="V3" i="226"/>
  <c r="T3" i="226"/>
  <c r="R3" i="226"/>
  <c r="P3" i="226"/>
  <c r="N3" i="226"/>
  <c r="J3" i="226"/>
  <c r="K3" i="226" s="1"/>
  <c r="I3" i="226"/>
  <c r="H3" i="226"/>
  <c r="G3" i="226"/>
  <c r="AJ44" i="228"/>
  <c r="AH44" i="228"/>
  <c r="AF44" i="228"/>
  <c r="AD44" i="228"/>
  <c r="AB44" i="228"/>
  <c r="Z44" i="228"/>
  <c r="X44" i="228"/>
  <c r="V44" i="228"/>
  <c r="T44" i="228"/>
  <c r="R44" i="228"/>
  <c r="P44" i="228"/>
  <c r="N44" i="228"/>
  <c r="K44" i="228"/>
  <c r="J44" i="228"/>
  <c r="I44" i="228"/>
  <c r="H44" i="228"/>
  <c r="G44" i="228"/>
  <c r="AJ43" i="228"/>
  <c r="AH43" i="228"/>
  <c r="AF43" i="228"/>
  <c r="AD43" i="228"/>
  <c r="AB43" i="228"/>
  <c r="Z43" i="228"/>
  <c r="X43" i="228"/>
  <c r="V43" i="228"/>
  <c r="T43" i="228"/>
  <c r="R43" i="228"/>
  <c r="P43" i="228"/>
  <c r="N43" i="228"/>
  <c r="K43" i="228"/>
  <c r="J43" i="228"/>
  <c r="I43" i="228"/>
  <c r="H43" i="228"/>
  <c r="G43" i="228"/>
  <c r="AJ42" i="228"/>
  <c r="AH42" i="228"/>
  <c r="AF42" i="228"/>
  <c r="AD42" i="228"/>
  <c r="AB42" i="228"/>
  <c r="Z42" i="228"/>
  <c r="X42" i="228"/>
  <c r="V42" i="228"/>
  <c r="T42" i="228"/>
  <c r="R42" i="228"/>
  <c r="P42" i="228"/>
  <c r="N42" i="228"/>
  <c r="K42" i="228"/>
  <c r="J42" i="228"/>
  <c r="I42" i="228"/>
  <c r="H42" i="228"/>
  <c r="G42" i="228"/>
  <c r="AJ41" i="228"/>
  <c r="AH41" i="228"/>
  <c r="AF41" i="228"/>
  <c r="AD41" i="228"/>
  <c r="AB41" i="228"/>
  <c r="Z41" i="228"/>
  <c r="X41" i="228"/>
  <c r="V41" i="228"/>
  <c r="T41" i="228"/>
  <c r="R41" i="228"/>
  <c r="P41" i="228"/>
  <c r="N41" i="228"/>
  <c r="K41" i="228"/>
  <c r="J41" i="228"/>
  <c r="I41" i="228"/>
  <c r="H41" i="228"/>
  <c r="G41" i="228"/>
  <c r="AJ40" i="228"/>
  <c r="AH40" i="228"/>
  <c r="AF40" i="228"/>
  <c r="AD40" i="228"/>
  <c r="AB40" i="228"/>
  <c r="Z40" i="228"/>
  <c r="X40" i="228"/>
  <c r="V40" i="228"/>
  <c r="T40" i="228"/>
  <c r="R40" i="228"/>
  <c r="P40" i="228"/>
  <c r="N40" i="228"/>
  <c r="K40" i="228"/>
  <c r="J40" i="228"/>
  <c r="I40" i="228"/>
  <c r="H40" i="228"/>
  <c r="G40" i="228"/>
  <c r="AJ39" i="228"/>
  <c r="AH39" i="228"/>
  <c r="AF39" i="228"/>
  <c r="AD39" i="228"/>
  <c r="AB39" i="228"/>
  <c r="Z39" i="228"/>
  <c r="X39" i="228"/>
  <c r="V39" i="228"/>
  <c r="T39" i="228"/>
  <c r="R39" i="228"/>
  <c r="P39" i="228"/>
  <c r="N39" i="228"/>
  <c r="K39" i="228"/>
  <c r="J39" i="228"/>
  <c r="I39" i="228"/>
  <c r="H39" i="228"/>
  <c r="G39" i="228"/>
  <c r="AJ38" i="228"/>
  <c r="AH38" i="228"/>
  <c r="AF38" i="228"/>
  <c r="AD38" i="228"/>
  <c r="AB38" i="228"/>
  <c r="Z38" i="228"/>
  <c r="X38" i="228"/>
  <c r="V38" i="228"/>
  <c r="T38" i="228"/>
  <c r="R38" i="228"/>
  <c r="P38" i="228"/>
  <c r="N38" i="228"/>
  <c r="K38" i="228"/>
  <c r="J38" i="228"/>
  <c r="I38" i="228"/>
  <c r="H38" i="228"/>
  <c r="G38" i="228"/>
  <c r="AJ37" i="228"/>
  <c r="AH37" i="228"/>
  <c r="AF37" i="228"/>
  <c r="AD37" i="228"/>
  <c r="AB37" i="228"/>
  <c r="Z37" i="228"/>
  <c r="X37" i="228"/>
  <c r="V37" i="228"/>
  <c r="T37" i="228"/>
  <c r="R37" i="228"/>
  <c r="P37" i="228"/>
  <c r="N37" i="228"/>
  <c r="K37" i="228"/>
  <c r="J37" i="228"/>
  <c r="I37" i="228"/>
  <c r="H37" i="228"/>
  <c r="G37" i="228"/>
  <c r="AJ36" i="228"/>
  <c r="AH36" i="228"/>
  <c r="AF36" i="228"/>
  <c r="AD36" i="228"/>
  <c r="AB36" i="228"/>
  <c r="Z36" i="228"/>
  <c r="X36" i="228"/>
  <c r="V36" i="228"/>
  <c r="T36" i="228"/>
  <c r="R36" i="228"/>
  <c r="P36" i="228"/>
  <c r="N36" i="228"/>
  <c r="K36" i="228"/>
  <c r="J36" i="228"/>
  <c r="I36" i="228"/>
  <c r="H36" i="228"/>
  <c r="G36" i="228"/>
  <c r="AJ35" i="228"/>
  <c r="AH35" i="228"/>
  <c r="AF35" i="228"/>
  <c r="AD35" i="228"/>
  <c r="AB35" i="228"/>
  <c r="Z35" i="228"/>
  <c r="X35" i="228"/>
  <c r="V35" i="228"/>
  <c r="T35" i="228"/>
  <c r="R35" i="228"/>
  <c r="P35" i="228"/>
  <c r="N35" i="228"/>
  <c r="K35" i="228"/>
  <c r="J35" i="228"/>
  <c r="I35" i="228"/>
  <c r="H35" i="228"/>
  <c r="G35" i="228"/>
  <c r="AJ34" i="228"/>
  <c r="AH34" i="228"/>
  <c r="AF34" i="228"/>
  <c r="AD34" i="228"/>
  <c r="AB34" i="228"/>
  <c r="Z34" i="228"/>
  <c r="X34" i="228"/>
  <c r="V34" i="228"/>
  <c r="T34" i="228"/>
  <c r="R34" i="228"/>
  <c r="P34" i="228"/>
  <c r="N34" i="228"/>
  <c r="K34" i="228"/>
  <c r="J34" i="228"/>
  <c r="I34" i="228"/>
  <c r="H34" i="228"/>
  <c r="G34" i="228"/>
  <c r="AJ33" i="228"/>
  <c r="AH33" i="228"/>
  <c r="AF33" i="228"/>
  <c r="AD33" i="228"/>
  <c r="AB33" i="228"/>
  <c r="Z33" i="228"/>
  <c r="X33" i="228"/>
  <c r="V33" i="228"/>
  <c r="T33" i="228"/>
  <c r="R33" i="228"/>
  <c r="P33" i="228"/>
  <c r="N33" i="228"/>
  <c r="K33" i="228"/>
  <c r="J33" i="228"/>
  <c r="I33" i="228"/>
  <c r="H33" i="228"/>
  <c r="G33" i="228"/>
  <c r="AJ32" i="228"/>
  <c r="AH32" i="228"/>
  <c r="AF32" i="228"/>
  <c r="AD32" i="228"/>
  <c r="AB32" i="228"/>
  <c r="Z32" i="228"/>
  <c r="X32" i="228"/>
  <c r="V32" i="228"/>
  <c r="T32" i="228"/>
  <c r="R32" i="228"/>
  <c r="P32" i="228"/>
  <c r="N32" i="228"/>
  <c r="K32" i="228"/>
  <c r="J32" i="228"/>
  <c r="I32" i="228"/>
  <c r="H32" i="228"/>
  <c r="G32" i="228"/>
  <c r="AJ31" i="228"/>
  <c r="AH31" i="228"/>
  <c r="AF31" i="228"/>
  <c r="AD31" i="228"/>
  <c r="AB31" i="228"/>
  <c r="Z31" i="228"/>
  <c r="X31" i="228"/>
  <c r="V31" i="228"/>
  <c r="T31" i="228"/>
  <c r="R31" i="228"/>
  <c r="P31" i="228"/>
  <c r="N31" i="228"/>
  <c r="K31" i="228"/>
  <c r="J31" i="228"/>
  <c r="I31" i="228"/>
  <c r="H31" i="228"/>
  <c r="G31" i="228"/>
  <c r="AJ30" i="228"/>
  <c r="AH30" i="228"/>
  <c r="AF30" i="228"/>
  <c r="AD30" i="228"/>
  <c r="AB30" i="228"/>
  <c r="Z30" i="228"/>
  <c r="X30" i="228"/>
  <c r="V30" i="228"/>
  <c r="T30" i="228"/>
  <c r="R30" i="228"/>
  <c r="P30" i="228"/>
  <c r="N30" i="228"/>
  <c r="K30" i="228"/>
  <c r="J30" i="228"/>
  <c r="I30" i="228"/>
  <c r="H30" i="228"/>
  <c r="G30" i="228"/>
  <c r="AJ29" i="228"/>
  <c r="AH29" i="228"/>
  <c r="AF29" i="228"/>
  <c r="AD29" i="228"/>
  <c r="AB29" i="228"/>
  <c r="Z29" i="228"/>
  <c r="X29" i="228"/>
  <c r="V29" i="228"/>
  <c r="T29" i="228"/>
  <c r="R29" i="228"/>
  <c r="P29" i="228"/>
  <c r="N29" i="228"/>
  <c r="K29" i="228"/>
  <c r="J29" i="228"/>
  <c r="I29" i="228"/>
  <c r="H29" i="228"/>
  <c r="G29" i="228"/>
  <c r="AJ28" i="228"/>
  <c r="AH28" i="228"/>
  <c r="AF28" i="228"/>
  <c r="AD28" i="228"/>
  <c r="AB28" i="228"/>
  <c r="Z28" i="228"/>
  <c r="X28" i="228"/>
  <c r="V28" i="228"/>
  <c r="T28" i="228"/>
  <c r="R28" i="228"/>
  <c r="P28" i="228"/>
  <c r="N28" i="228"/>
  <c r="K28" i="228"/>
  <c r="J28" i="228"/>
  <c r="I28" i="228"/>
  <c r="H28" i="228"/>
  <c r="G28" i="228"/>
  <c r="AJ27" i="228"/>
  <c r="AH27" i="228"/>
  <c r="AF27" i="228"/>
  <c r="AD27" i="228"/>
  <c r="AB27" i="228"/>
  <c r="Z27" i="228"/>
  <c r="X27" i="228"/>
  <c r="V27" i="228"/>
  <c r="T27" i="228"/>
  <c r="R27" i="228"/>
  <c r="P27" i="228"/>
  <c r="N27" i="228"/>
  <c r="K27" i="228"/>
  <c r="J27" i="228"/>
  <c r="I27" i="228"/>
  <c r="H27" i="228"/>
  <c r="G27" i="228"/>
  <c r="AJ26" i="228"/>
  <c r="AH26" i="228"/>
  <c r="AF26" i="228"/>
  <c r="AD26" i="228"/>
  <c r="AB26" i="228"/>
  <c r="Z26" i="228"/>
  <c r="X26" i="228"/>
  <c r="V26" i="228"/>
  <c r="T26" i="228"/>
  <c r="R26" i="228"/>
  <c r="P26" i="228"/>
  <c r="N26" i="228"/>
  <c r="K26" i="228"/>
  <c r="J26" i="228"/>
  <c r="I26" i="228"/>
  <c r="H26" i="228"/>
  <c r="G26" i="228"/>
  <c r="AJ25" i="228"/>
  <c r="AH25" i="228"/>
  <c r="AF25" i="228"/>
  <c r="AD25" i="228"/>
  <c r="AB25" i="228"/>
  <c r="Z25" i="228"/>
  <c r="X25" i="228"/>
  <c r="V25" i="228"/>
  <c r="T25" i="228"/>
  <c r="R25" i="228"/>
  <c r="P25" i="228"/>
  <c r="N25" i="228"/>
  <c r="K25" i="228"/>
  <c r="J25" i="228"/>
  <c r="I25" i="228"/>
  <c r="H25" i="228"/>
  <c r="G25" i="228"/>
  <c r="AJ24" i="228"/>
  <c r="AH24" i="228"/>
  <c r="AF24" i="228"/>
  <c r="AD24" i="228"/>
  <c r="AB24" i="228"/>
  <c r="Z24" i="228"/>
  <c r="X24" i="228"/>
  <c r="V24" i="228"/>
  <c r="T24" i="228"/>
  <c r="R24" i="228"/>
  <c r="P24" i="228"/>
  <c r="N24" i="228"/>
  <c r="K24" i="228"/>
  <c r="J24" i="228"/>
  <c r="I24" i="228"/>
  <c r="H24" i="228"/>
  <c r="G24" i="228"/>
  <c r="AJ23" i="228"/>
  <c r="AH23" i="228"/>
  <c r="AF23" i="228"/>
  <c r="AD23" i="228"/>
  <c r="AB23" i="228"/>
  <c r="Z23" i="228"/>
  <c r="X23" i="228"/>
  <c r="V23" i="228"/>
  <c r="T23" i="228"/>
  <c r="R23" i="228"/>
  <c r="P23" i="228"/>
  <c r="N23" i="228"/>
  <c r="K23" i="228"/>
  <c r="J23" i="228"/>
  <c r="I23" i="228"/>
  <c r="H23" i="228"/>
  <c r="G23" i="228"/>
  <c r="AJ22" i="228"/>
  <c r="AH22" i="228"/>
  <c r="AF22" i="228"/>
  <c r="AD22" i="228"/>
  <c r="AB22" i="228"/>
  <c r="Z22" i="228"/>
  <c r="X22" i="228"/>
  <c r="V22" i="228"/>
  <c r="T22" i="228"/>
  <c r="R22" i="228"/>
  <c r="P22" i="228"/>
  <c r="N22" i="228"/>
  <c r="K22" i="228"/>
  <c r="J22" i="228"/>
  <c r="I22" i="228"/>
  <c r="H22" i="228"/>
  <c r="G22" i="228"/>
  <c r="AJ21" i="228"/>
  <c r="AH21" i="228"/>
  <c r="AF21" i="228"/>
  <c r="AD21" i="228"/>
  <c r="AB21" i="228"/>
  <c r="Z21" i="228"/>
  <c r="X21" i="228"/>
  <c r="V21" i="228"/>
  <c r="T21" i="228"/>
  <c r="R21" i="228"/>
  <c r="P21" i="228"/>
  <c r="N21" i="228"/>
  <c r="K21" i="228"/>
  <c r="J21" i="228"/>
  <c r="I21" i="228"/>
  <c r="H21" i="228"/>
  <c r="G21" i="228"/>
  <c r="AJ20" i="228"/>
  <c r="AH20" i="228"/>
  <c r="AF20" i="228"/>
  <c r="AD20" i="228"/>
  <c r="AB20" i="228"/>
  <c r="Z20" i="228"/>
  <c r="X20" i="228"/>
  <c r="V20" i="228"/>
  <c r="T20" i="228"/>
  <c r="R20" i="228"/>
  <c r="P20" i="228"/>
  <c r="N20" i="228"/>
  <c r="K20" i="228"/>
  <c r="J20" i="228"/>
  <c r="I20" i="228"/>
  <c r="H20" i="228"/>
  <c r="G20" i="228"/>
  <c r="AJ19" i="228"/>
  <c r="AH19" i="228"/>
  <c r="AF19" i="228"/>
  <c r="AD19" i="228"/>
  <c r="AB19" i="228"/>
  <c r="Z19" i="228"/>
  <c r="X19" i="228"/>
  <c r="V19" i="228"/>
  <c r="T19" i="228"/>
  <c r="R19" i="228"/>
  <c r="P19" i="228"/>
  <c r="N19" i="228"/>
  <c r="K19" i="228"/>
  <c r="J19" i="228"/>
  <c r="I19" i="228"/>
  <c r="H19" i="228"/>
  <c r="G19" i="228"/>
  <c r="AJ18" i="228"/>
  <c r="AH18" i="228"/>
  <c r="AF18" i="228"/>
  <c r="AD18" i="228"/>
  <c r="AB18" i="228"/>
  <c r="Z18" i="228"/>
  <c r="X18" i="228"/>
  <c r="V18" i="228"/>
  <c r="T18" i="228"/>
  <c r="R18" i="228"/>
  <c r="P18" i="228"/>
  <c r="N18" i="228"/>
  <c r="K18" i="228"/>
  <c r="J18" i="228"/>
  <c r="I18" i="228"/>
  <c r="H18" i="228"/>
  <c r="G18" i="228"/>
  <c r="AJ17" i="228"/>
  <c r="AH17" i="228"/>
  <c r="AF17" i="228"/>
  <c r="AD17" i="228"/>
  <c r="AB17" i="228"/>
  <c r="Z17" i="228"/>
  <c r="X17" i="228"/>
  <c r="V17" i="228"/>
  <c r="T17" i="228"/>
  <c r="R17" i="228"/>
  <c r="P17" i="228"/>
  <c r="N17" i="228"/>
  <c r="K17" i="228"/>
  <c r="J17" i="228"/>
  <c r="I17" i="228"/>
  <c r="H17" i="228"/>
  <c r="G17" i="228"/>
  <c r="AJ16" i="228"/>
  <c r="AH16" i="228"/>
  <c r="AF16" i="228"/>
  <c r="AD16" i="228"/>
  <c r="AB16" i="228"/>
  <c r="Z16" i="228"/>
  <c r="X16" i="228"/>
  <c r="V16" i="228"/>
  <c r="T16" i="228"/>
  <c r="R16" i="228"/>
  <c r="P16" i="228"/>
  <c r="N16" i="228"/>
  <c r="K16" i="228"/>
  <c r="J16" i="228"/>
  <c r="I16" i="228"/>
  <c r="H16" i="228"/>
  <c r="G16" i="228"/>
  <c r="AJ15" i="228"/>
  <c r="AH15" i="228"/>
  <c r="AF15" i="228"/>
  <c r="AD15" i="228"/>
  <c r="AB15" i="228"/>
  <c r="Z15" i="228"/>
  <c r="X15" i="228"/>
  <c r="V15" i="228"/>
  <c r="T15" i="228"/>
  <c r="R15" i="228"/>
  <c r="P15" i="228"/>
  <c r="N15" i="228"/>
  <c r="K15" i="228"/>
  <c r="J15" i="228"/>
  <c r="I15" i="228"/>
  <c r="H15" i="228"/>
  <c r="G15" i="228"/>
  <c r="AJ14" i="228"/>
  <c r="AH14" i="228"/>
  <c r="AF14" i="228"/>
  <c r="AD14" i="228"/>
  <c r="AB14" i="228"/>
  <c r="Z14" i="228"/>
  <c r="X14" i="228"/>
  <c r="V14" i="228"/>
  <c r="T14" i="228"/>
  <c r="R14" i="228"/>
  <c r="P14" i="228"/>
  <c r="N14" i="228"/>
  <c r="K14" i="228"/>
  <c r="J14" i="228"/>
  <c r="I14" i="228"/>
  <c r="H14" i="228"/>
  <c r="G14" i="228"/>
  <c r="AJ13" i="228"/>
  <c r="AH13" i="228"/>
  <c r="AF13" i="228"/>
  <c r="AD13" i="228"/>
  <c r="AB13" i="228"/>
  <c r="Z13" i="228"/>
  <c r="X13" i="228"/>
  <c r="V13" i="228"/>
  <c r="T13" i="228"/>
  <c r="R13" i="228"/>
  <c r="P13" i="228"/>
  <c r="N13" i="228"/>
  <c r="K13" i="228"/>
  <c r="J13" i="228"/>
  <c r="I13" i="228"/>
  <c r="H13" i="228"/>
  <c r="G13" i="228"/>
  <c r="AJ12" i="228"/>
  <c r="AH12" i="228"/>
  <c r="AF12" i="228"/>
  <c r="AD12" i="228"/>
  <c r="AB12" i="228"/>
  <c r="Z12" i="228"/>
  <c r="X12" i="228"/>
  <c r="V12" i="228"/>
  <c r="T12" i="228"/>
  <c r="R12" i="228"/>
  <c r="P12" i="228"/>
  <c r="N12" i="228"/>
  <c r="K12" i="228"/>
  <c r="J12" i="228"/>
  <c r="I12" i="228"/>
  <c r="H12" i="228"/>
  <c r="G12" i="228"/>
  <c r="AJ11" i="228"/>
  <c r="AH11" i="228"/>
  <c r="AF11" i="228"/>
  <c r="AD11" i="228"/>
  <c r="AB11" i="228"/>
  <c r="Z11" i="228"/>
  <c r="X11" i="228"/>
  <c r="V11" i="228"/>
  <c r="T11" i="228"/>
  <c r="R11" i="228"/>
  <c r="P11" i="228"/>
  <c r="N11" i="228"/>
  <c r="K11" i="228"/>
  <c r="J11" i="228"/>
  <c r="I11" i="228"/>
  <c r="H11" i="228"/>
  <c r="G11" i="228"/>
  <c r="AJ10" i="228"/>
  <c r="AH10" i="228"/>
  <c r="AF10" i="228"/>
  <c r="AD10" i="228"/>
  <c r="AB10" i="228"/>
  <c r="Z10" i="228"/>
  <c r="X10" i="228"/>
  <c r="V10" i="228"/>
  <c r="T10" i="228"/>
  <c r="R10" i="228"/>
  <c r="P10" i="228"/>
  <c r="N10" i="228"/>
  <c r="K10" i="228"/>
  <c r="J10" i="228"/>
  <c r="I10" i="228"/>
  <c r="H10" i="228"/>
  <c r="G10" i="228"/>
  <c r="AJ9" i="228"/>
  <c r="AH9" i="228"/>
  <c r="AF9" i="228"/>
  <c r="AD9" i="228"/>
  <c r="AB9" i="228"/>
  <c r="Z9" i="228"/>
  <c r="X9" i="228"/>
  <c r="V9" i="228"/>
  <c r="T9" i="228"/>
  <c r="R9" i="228"/>
  <c r="P9" i="228"/>
  <c r="N9" i="228"/>
  <c r="K9" i="228"/>
  <c r="J9" i="228"/>
  <c r="I9" i="228"/>
  <c r="H9" i="228"/>
  <c r="G9" i="228"/>
  <c r="AJ8" i="228"/>
  <c r="AH8" i="228"/>
  <c r="AF8" i="228"/>
  <c r="AD8" i="228"/>
  <c r="AB8" i="228"/>
  <c r="Z8" i="228"/>
  <c r="X8" i="228"/>
  <c r="V8" i="228"/>
  <c r="T8" i="228"/>
  <c r="R8" i="228"/>
  <c r="P8" i="228"/>
  <c r="N8" i="228"/>
  <c r="K8" i="228"/>
  <c r="J8" i="228"/>
  <c r="I8" i="228"/>
  <c r="H8" i="228"/>
  <c r="G8" i="228"/>
  <c r="AJ7" i="228"/>
  <c r="AH7" i="228"/>
  <c r="AF7" i="228"/>
  <c r="AD7" i="228"/>
  <c r="AB7" i="228"/>
  <c r="Z7" i="228"/>
  <c r="X7" i="228"/>
  <c r="V7" i="228"/>
  <c r="T7" i="228"/>
  <c r="R7" i="228"/>
  <c r="P7" i="228"/>
  <c r="N7" i="228"/>
  <c r="K7" i="228"/>
  <c r="J7" i="228"/>
  <c r="G7" i="228"/>
  <c r="AJ6" i="228"/>
  <c r="AH6" i="228"/>
  <c r="AF6" i="228"/>
  <c r="AD6" i="228"/>
  <c r="AB6" i="228"/>
  <c r="Z6" i="228"/>
  <c r="X6" i="228"/>
  <c r="V6" i="228"/>
  <c r="T6" i="228"/>
  <c r="R6" i="228"/>
  <c r="P6" i="228"/>
  <c r="N6" i="228"/>
  <c r="J6" i="228"/>
  <c r="K6" i="228" s="1"/>
  <c r="G6" i="228"/>
  <c r="AJ5" i="228"/>
  <c r="AH5" i="228"/>
  <c r="AF5" i="228"/>
  <c r="AD5" i="228"/>
  <c r="AB5" i="228"/>
  <c r="Z5" i="228"/>
  <c r="X5" i="228"/>
  <c r="V5" i="228"/>
  <c r="T5" i="228"/>
  <c r="R5" i="228"/>
  <c r="P5" i="228"/>
  <c r="N5" i="228"/>
  <c r="J5" i="228"/>
  <c r="K5" i="228" s="1"/>
  <c r="G5" i="228"/>
  <c r="AJ4" i="228"/>
  <c r="AH4" i="228"/>
  <c r="AF4" i="228"/>
  <c r="AD4" i="228"/>
  <c r="AB4" i="228"/>
  <c r="Z4" i="228"/>
  <c r="X4" i="228"/>
  <c r="V4" i="228"/>
  <c r="T4" i="228"/>
  <c r="R4" i="228"/>
  <c r="P4" i="228"/>
  <c r="N4" i="228"/>
  <c r="J4" i="228"/>
  <c r="K4" i="228" s="1"/>
  <c r="G4" i="228"/>
  <c r="AJ3" i="228"/>
  <c r="AH3" i="228"/>
  <c r="AF3" i="228"/>
  <c r="AD3" i="228"/>
  <c r="AB3" i="228"/>
  <c r="Z3" i="228"/>
  <c r="X3" i="228"/>
  <c r="V3" i="228"/>
  <c r="T3" i="228"/>
  <c r="R3" i="228"/>
  <c r="P3" i="228"/>
  <c r="N3" i="228"/>
  <c r="J3" i="228"/>
  <c r="K3" i="228" s="1"/>
  <c r="I3" i="228"/>
  <c r="H3" i="228"/>
  <c r="G3" i="228"/>
  <c r="AJ45" i="226" l="1"/>
  <c r="AJ48" i="226" s="1"/>
  <c r="G45" i="226"/>
  <c r="G48" i="226" s="1"/>
  <c r="T45" i="226"/>
  <c r="T48" i="226" s="1"/>
  <c r="K45" i="227"/>
  <c r="K48" i="227" s="1"/>
  <c r="V45" i="228"/>
  <c r="V48" i="228" s="1"/>
  <c r="V45" i="227"/>
  <c r="V48" i="227" s="1"/>
  <c r="R45" i="227"/>
  <c r="R48" i="227" s="1"/>
  <c r="AH45" i="227"/>
  <c r="AH48" i="227" s="1"/>
  <c r="G45" i="227"/>
  <c r="G48" i="227" s="1"/>
  <c r="T45" i="227"/>
  <c r="T48" i="227" s="1"/>
  <c r="AJ45" i="227"/>
  <c r="AJ48" i="227" s="1"/>
  <c r="X45" i="227"/>
  <c r="X48" i="227" s="1"/>
  <c r="Z45" i="227"/>
  <c r="Z48" i="227" s="1"/>
  <c r="I45" i="227"/>
  <c r="I48" i="227" s="1"/>
  <c r="N45" i="227"/>
  <c r="N48" i="227" s="1"/>
  <c r="AD45" i="227"/>
  <c r="AD48" i="227" s="1"/>
  <c r="AB45" i="227"/>
  <c r="AB48" i="227" s="1"/>
  <c r="P45" i="227"/>
  <c r="P48" i="227" s="1"/>
  <c r="AF45" i="227"/>
  <c r="AF48" i="227" s="1"/>
  <c r="V45" i="226"/>
  <c r="V48" i="226" s="1"/>
  <c r="Z45" i="226"/>
  <c r="Z48" i="226" s="1"/>
  <c r="I45" i="226"/>
  <c r="I48" i="226" s="1"/>
  <c r="X45" i="226"/>
  <c r="X48" i="226" s="1"/>
  <c r="AB45" i="226"/>
  <c r="AB48" i="226" s="1"/>
  <c r="N45" i="226"/>
  <c r="N48" i="226" s="1"/>
  <c r="AD45" i="226"/>
  <c r="AD48" i="226" s="1"/>
  <c r="P45" i="226"/>
  <c r="P48" i="226" s="1"/>
  <c r="AF45" i="226"/>
  <c r="AF48" i="226" s="1"/>
  <c r="K45" i="226"/>
  <c r="K48" i="226" s="1"/>
  <c r="R45" i="226"/>
  <c r="R48" i="226" s="1"/>
  <c r="AH45" i="226"/>
  <c r="AH48" i="226" s="1"/>
  <c r="G45" i="228"/>
  <c r="G48" i="228" s="1"/>
  <c r="AB45" i="228"/>
  <c r="AB48" i="228" s="1"/>
  <c r="N45" i="228"/>
  <c r="N48" i="228" s="1"/>
  <c r="X45" i="228"/>
  <c r="X48" i="228" s="1"/>
  <c r="AD45" i="228"/>
  <c r="AD48" i="228" s="1"/>
  <c r="P45" i="228"/>
  <c r="P48" i="228" s="1"/>
  <c r="AF45" i="228"/>
  <c r="AF48" i="228" s="1"/>
  <c r="R45" i="228"/>
  <c r="R48" i="228" s="1"/>
  <c r="AH45" i="228"/>
  <c r="AH48" i="228" s="1"/>
  <c r="Z45" i="228"/>
  <c r="Z48" i="228" s="1"/>
  <c r="K45" i="228"/>
  <c r="K48" i="228" s="1"/>
  <c r="T45" i="228"/>
  <c r="T48" i="228" s="1"/>
  <c r="AJ45" i="228"/>
  <c r="AJ48" i="228" s="1"/>
  <c r="AJ27" i="231"/>
  <c r="AJ60" i="231" s="1"/>
  <c r="AJ94" i="231" s="1"/>
  <c r="AJ26" i="231"/>
  <c r="AJ59" i="231" s="1"/>
  <c r="AJ93" i="231" s="1"/>
  <c r="I44" i="217"/>
  <c r="H44" i="217"/>
  <c r="H43" i="217"/>
  <c r="H42" i="217"/>
  <c r="H41" i="217"/>
  <c r="H40" i="217"/>
  <c r="H39" i="217"/>
  <c r="H38" i="217"/>
  <c r="H37" i="217"/>
  <c r="H36" i="217"/>
  <c r="H35" i="217"/>
  <c r="H34" i="217"/>
  <c r="H33" i="217"/>
  <c r="H32" i="217"/>
  <c r="H31" i="217"/>
  <c r="H30" i="217"/>
  <c r="H29" i="217"/>
  <c r="H28" i="217"/>
  <c r="H27" i="217"/>
  <c r="H26" i="217"/>
  <c r="H25" i="217"/>
  <c r="H24" i="217"/>
  <c r="H23" i="217"/>
  <c r="H22" i="217"/>
  <c r="AD25" i="222" l="1"/>
  <c r="AJ25" i="231"/>
  <c r="AJ58" i="231" s="1"/>
  <c r="AJ92" i="231" s="1"/>
  <c r="H9" i="217"/>
  <c r="H21" i="217"/>
  <c r="H20" i="217"/>
  <c r="H19" i="217"/>
  <c r="H18" i="217"/>
  <c r="H17" i="217"/>
  <c r="H16" i="217"/>
  <c r="H15" i="217"/>
  <c r="H14" i="217"/>
  <c r="H13" i="217"/>
  <c r="H12" i="217"/>
  <c r="H11" i="217"/>
  <c r="H10" i="217"/>
  <c r="H8" i="217"/>
  <c r="H7" i="217"/>
  <c r="F41" i="222" l="1"/>
  <c r="F77" i="222" s="1"/>
  <c r="AO41" i="222"/>
  <c r="AO77" i="222" s="1"/>
  <c r="F42" i="222"/>
  <c r="F78" i="222" s="1"/>
  <c r="P78" i="222"/>
  <c r="Y1" i="217"/>
  <c r="I7" i="217"/>
  <c r="I8" i="217"/>
  <c r="I9" i="217"/>
  <c r="I10" i="217"/>
  <c r="I11" i="217"/>
  <c r="I12" i="217"/>
  <c r="I13" i="217"/>
  <c r="I14" i="217"/>
  <c r="I15" i="217"/>
  <c r="I16" i="217"/>
  <c r="I17" i="217"/>
  <c r="I18" i="217"/>
  <c r="I19" i="217"/>
  <c r="I20" i="217"/>
  <c r="I21" i="217"/>
  <c r="I22" i="217"/>
  <c r="I23" i="217"/>
  <c r="I24" i="217"/>
  <c r="I25" i="217"/>
  <c r="I26" i="217"/>
  <c r="I27" i="217"/>
  <c r="I28" i="217"/>
  <c r="I29" i="217"/>
  <c r="I30" i="217"/>
  <c r="I31" i="217"/>
  <c r="I32" i="217"/>
  <c r="I33" i="217"/>
  <c r="I34" i="217"/>
  <c r="I35" i="217"/>
  <c r="I36" i="217"/>
  <c r="I37" i="217"/>
  <c r="I38" i="217"/>
  <c r="I39" i="217"/>
  <c r="I40" i="217"/>
  <c r="I41" i="217"/>
  <c r="I42" i="217"/>
  <c r="I43" i="217"/>
  <c r="L24" i="222"/>
  <c r="L27" i="222"/>
  <c r="L62" i="222" s="1"/>
  <c r="L98" i="222" s="1"/>
  <c r="O1" i="217"/>
  <c r="Q1" i="217"/>
  <c r="S1" i="217"/>
  <c r="U1" i="217"/>
  <c r="AA1" i="217"/>
  <c r="AC1" i="217"/>
  <c r="AE1" i="217"/>
  <c r="AG1" i="217"/>
  <c r="H1" i="228"/>
  <c r="G23" i="217"/>
  <c r="G24" i="217"/>
  <c r="G25" i="217"/>
  <c r="G26" i="217"/>
  <c r="G27" i="217"/>
  <c r="G28" i="217"/>
  <c r="G29" i="217"/>
  <c r="G30" i="217"/>
  <c r="G31" i="217"/>
  <c r="G32" i="217"/>
  <c r="G33" i="217"/>
  <c r="G34" i="217"/>
  <c r="G35" i="217"/>
  <c r="G36" i="217"/>
  <c r="G37" i="217"/>
  <c r="G38" i="217"/>
  <c r="G39" i="217"/>
  <c r="G40" i="217"/>
  <c r="G41" i="217"/>
  <c r="G42" i="217"/>
  <c r="G43" i="217"/>
  <c r="G44" i="217"/>
  <c r="G4" i="217"/>
  <c r="G5" i="217"/>
  <c r="G6" i="217"/>
  <c r="G7" i="217"/>
  <c r="G10" i="217"/>
  <c r="G11" i="217"/>
  <c r="G3" i="217"/>
  <c r="G8" i="217"/>
  <c r="G9" i="217"/>
  <c r="G12" i="217"/>
  <c r="G13" i="217"/>
  <c r="G14" i="217"/>
  <c r="G15" i="217"/>
  <c r="G16" i="217"/>
  <c r="G17" i="217"/>
  <c r="G18" i="217"/>
  <c r="G47" i="217"/>
  <c r="P42" i="222"/>
  <c r="AI1" i="227"/>
  <c r="AG1" i="227"/>
  <c r="AE1" i="227"/>
  <c r="AC1" i="227"/>
  <c r="AA1" i="227"/>
  <c r="Y1" i="227"/>
  <c r="W1" i="227"/>
  <c r="U1" i="227"/>
  <c r="S1" i="227"/>
  <c r="Q1" i="227"/>
  <c r="O1" i="227"/>
  <c r="AI1" i="226"/>
  <c r="AG1" i="226"/>
  <c r="AE1" i="226"/>
  <c r="AC1" i="226"/>
  <c r="AA1" i="226"/>
  <c r="Y1" i="226"/>
  <c r="W1" i="226"/>
  <c r="U1" i="226"/>
  <c r="S1" i="226"/>
  <c r="Q1" i="226"/>
  <c r="O1" i="226"/>
  <c r="AI1" i="228"/>
  <c r="AG1" i="228"/>
  <c r="AE1" i="228"/>
  <c r="AC1" i="228"/>
  <c r="AA1" i="228"/>
  <c r="Y1" i="228"/>
  <c r="W1" i="228"/>
  <c r="U1" i="228"/>
  <c r="S1" i="228"/>
  <c r="Q1" i="228"/>
  <c r="O1" i="228"/>
  <c r="AI1" i="217"/>
  <c r="W1" i="217"/>
  <c r="Z47" i="222"/>
  <c r="Z83" i="222" s="1"/>
  <c r="W83" i="222"/>
  <c r="A63" i="222"/>
  <c r="A99" i="222" s="1"/>
  <c r="D62" i="222"/>
  <c r="D98" i="222" s="1"/>
  <c r="D61" i="222"/>
  <c r="D97" i="222" s="1"/>
  <c r="D60" i="222"/>
  <c r="D96" i="222" s="1"/>
  <c r="D59" i="222"/>
  <c r="D95" i="222" s="1"/>
  <c r="A62" i="222"/>
  <c r="A98" i="222" s="1"/>
  <c r="A61" i="222"/>
  <c r="A97" i="222" s="1"/>
  <c r="A60" i="222"/>
  <c r="A96" i="222" s="1"/>
  <c r="A59" i="222"/>
  <c r="A95" i="222" s="1"/>
  <c r="L26" i="222"/>
  <c r="L61" i="222" s="1"/>
  <c r="L97" i="222" s="1"/>
  <c r="T27" i="222"/>
  <c r="T62" i="222" s="1"/>
  <c r="T98" i="222" s="1"/>
  <c r="T26" i="222"/>
  <c r="T61" i="222" s="1"/>
  <c r="T97" i="222" s="1"/>
  <c r="X27" i="222"/>
  <c r="X62" i="222" s="1"/>
  <c r="X98" i="222" s="1"/>
  <c r="X26" i="222"/>
  <c r="X61" i="222" s="1"/>
  <c r="X97" i="222" s="1"/>
  <c r="AK27" i="222"/>
  <c r="AK62" i="222" s="1"/>
  <c r="AK98" i="222" s="1"/>
  <c r="AK26" i="222"/>
  <c r="AK61" i="222" s="1"/>
  <c r="AK97" i="222" s="1"/>
  <c r="AV27" i="222"/>
  <c r="AV62" i="222" s="1"/>
  <c r="AV98" i="222" s="1"/>
  <c r="AV26" i="222"/>
  <c r="AV61" i="222" s="1"/>
  <c r="AV97" i="222" s="1"/>
  <c r="AV25" i="222"/>
  <c r="AV60" i="222" s="1"/>
  <c r="AV96" i="222" s="1"/>
  <c r="AK25" i="222"/>
  <c r="AK60" i="222" s="1"/>
  <c r="AK96" i="222" s="1"/>
  <c r="X25" i="222"/>
  <c r="X60" i="222" s="1"/>
  <c r="X96" i="222" s="1"/>
  <c r="T25" i="222"/>
  <c r="T60" i="222" s="1"/>
  <c r="T96" i="222" s="1"/>
  <c r="L25" i="222"/>
  <c r="L60" i="222" s="1"/>
  <c r="L96" i="222" s="1"/>
  <c r="AV24" i="222"/>
  <c r="AV59" i="222" s="1"/>
  <c r="AV95" i="222" s="1"/>
  <c r="AK59" i="222"/>
  <c r="AK95" i="222" s="1"/>
  <c r="X24" i="222"/>
  <c r="X59" i="222" s="1"/>
  <c r="X95" i="222" s="1"/>
  <c r="T24" i="222"/>
  <c r="T59" i="222" s="1"/>
  <c r="T95" i="222" s="1"/>
  <c r="G22" i="217"/>
  <c r="M1" i="227"/>
  <c r="H1" i="226"/>
  <c r="M1" i="226"/>
  <c r="M1" i="228"/>
  <c r="AJ44" i="217"/>
  <c r="AJ43" i="217"/>
  <c r="AJ42" i="217"/>
  <c r="AJ41" i="217"/>
  <c r="AJ40" i="217"/>
  <c r="AJ39" i="217"/>
  <c r="AJ38" i="217"/>
  <c r="AJ37" i="217"/>
  <c r="AJ36" i="217"/>
  <c r="AJ35" i="217"/>
  <c r="AJ34" i="217"/>
  <c r="AJ33" i="217"/>
  <c r="AJ32" i="217"/>
  <c r="AJ31" i="217"/>
  <c r="AJ30" i="217"/>
  <c r="AJ29" i="217"/>
  <c r="AJ28" i="217"/>
  <c r="AJ27" i="217"/>
  <c r="AJ26" i="217"/>
  <c r="AJ25" i="217"/>
  <c r="AJ24" i="217"/>
  <c r="AJ23" i="217"/>
  <c r="AJ22" i="217"/>
  <c r="AJ21" i="217"/>
  <c r="AJ20" i="217"/>
  <c r="AJ19" i="217"/>
  <c r="AJ18" i="217"/>
  <c r="AJ17" i="217"/>
  <c r="AJ16" i="217"/>
  <c r="AJ15" i="217"/>
  <c r="AJ14" i="217"/>
  <c r="AJ13" i="217"/>
  <c r="AJ12" i="217"/>
  <c r="AJ11" i="217"/>
  <c r="AJ10" i="217"/>
  <c r="AJ9" i="217"/>
  <c r="AJ8" i="217"/>
  <c r="AJ7" i="217"/>
  <c r="AJ6" i="217"/>
  <c r="AJ5" i="217"/>
  <c r="AJ4" i="217"/>
  <c r="AJ3" i="217"/>
  <c r="AH44" i="217"/>
  <c r="AH43" i="217"/>
  <c r="AH42" i="217"/>
  <c r="AH41" i="217"/>
  <c r="AH40" i="217"/>
  <c r="AH39" i="217"/>
  <c r="AH38" i="217"/>
  <c r="AH37" i="217"/>
  <c r="AH36" i="217"/>
  <c r="AH35" i="217"/>
  <c r="AH34" i="217"/>
  <c r="AH33" i="217"/>
  <c r="AH32" i="217"/>
  <c r="AH31" i="217"/>
  <c r="AH30" i="217"/>
  <c r="AH29" i="217"/>
  <c r="AH28" i="217"/>
  <c r="AH27" i="217"/>
  <c r="AH26" i="217"/>
  <c r="AH25" i="217"/>
  <c r="AH24" i="217"/>
  <c r="AH23" i="217"/>
  <c r="AH22" i="217"/>
  <c r="AH21" i="217"/>
  <c r="AH20" i="217"/>
  <c r="AH19" i="217"/>
  <c r="AH18" i="217"/>
  <c r="AH17" i="217"/>
  <c r="AH16" i="217"/>
  <c r="AH15" i="217"/>
  <c r="AH14" i="217"/>
  <c r="AH13" i="217"/>
  <c r="AH12" i="217"/>
  <c r="AH11" i="217"/>
  <c r="AH10" i="217"/>
  <c r="AH9" i="217"/>
  <c r="AH8" i="217"/>
  <c r="AH7" i="217"/>
  <c r="AH6" i="217"/>
  <c r="AH5" i="217"/>
  <c r="AH4" i="217"/>
  <c r="AH3" i="217"/>
  <c r="AF44" i="217"/>
  <c r="AF43" i="217"/>
  <c r="AF42" i="217"/>
  <c r="AF41" i="217"/>
  <c r="AF40" i="217"/>
  <c r="AF39" i="217"/>
  <c r="AF38" i="217"/>
  <c r="AF37" i="217"/>
  <c r="AF36" i="217"/>
  <c r="AF35" i="217"/>
  <c r="AF34" i="217"/>
  <c r="AF33" i="217"/>
  <c r="AF32" i="217"/>
  <c r="AF31" i="217"/>
  <c r="AF30" i="217"/>
  <c r="AF29" i="217"/>
  <c r="AF28" i="217"/>
  <c r="AF27" i="217"/>
  <c r="AF26" i="217"/>
  <c r="AF25" i="217"/>
  <c r="AF24" i="217"/>
  <c r="AF23" i="217"/>
  <c r="AF22" i="217"/>
  <c r="AF21" i="217"/>
  <c r="AF20" i="217"/>
  <c r="AF19" i="217"/>
  <c r="AF18" i="217"/>
  <c r="AF17" i="217"/>
  <c r="AF16" i="217"/>
  <c r="AF15" i="217"/>
  <c r="AF14" i="217"/>
  <c r="AF13" i="217"/>
  <c r="AF12" i="217"/>
  <c r="AF11" i="217"/>
  <c r="AF10" i="217"/>
  <c r="AF9" i="217"/>
  <c r="AF8" i="217"/>
  <c r="AF7" i="217"/>
  <c r="AF6" i="217"/>
  <c r="AF5" i="217"/>
  <c r="AF4" i="217"/>
  <c r="AF3" i="217"/>
  <c r="AD44" i="217"/>
  <c r="AD43" i="217"/>
  <c r="AD42" i="217"/>
  <c r="AD41" i="217"/>
  <c r="AD40" i="217"/>
  <c r="AD39" i="217"/>
  <c r="AD38" i="217"/>
  <c r="AD37" i="217"/>
  <c r="AD36" i="217"/>
  <c r="AD35" i="217"/>
  <c r="AD34" i="217"/>
  <c r="AD33" i="217"/>
  <c r="AD32" i="217"/>
  <c r="AD31" i="217"/>
  <c r="AD30" i="217"/>
  <c r="AD29" i="217"/>
  <c r="AD28" i="217"/>
  <c r="AD27" i="217"/>
  <c r="AD26" i="217"/>
  <c r="AD25" i="217"/>
  <c r="AD24" i="217"/>
  <c r="AD23" i="217"/>
  <c r="AD22" i="217"/>
  <c r="AD21" i="217"/>
  <c r="AD20" i="217"/>
  <c r="AD19" i="217"/>
  <c r="AD18" i="217"/>
  <c r="AD17" i="217"/>
  <c r="AD16" i="217"/>
  <c r="AD15" i="217"/>
  <c r="AD14" i="217"/>
  <c r="AD13" i="217"/>
  <c r="AD12" i="217"/>
  <c r="AD11" i="217"/>
  <c r="AD10" i="217"/>
  <c r="AD9" i="217"/>
  <c r="AD8" i="217"/>
  <c r="AD7" i="217"/>
  <c r="AD6" i="217"/>
  <c r="AD5" i="217"/>
  <c r="AD4" i="217"/>
  <c r="AD3" i="217"/>
  <c r="AB44" i="217"/>
  <c r="AB43" i="217"/>
  <c r="AB42" i="217"/>
  <c r="AB41" i="217"/>
  <c r="AB40" i="217"/>
  <c r="AB39" i="217"/>
  <c r="AB38" i="217"/>
  <c r="AB37" i="217"/>
  <c r="AB36" i="217"/>
  <c r="AB35" i="217"/>
  <c r="AB34" i="217"/>
  <c r="AB33" i="217"/>
  <c r="AB32" i="217"/>
  <c r="AB31" i="217"/>
  <c r="AB30" i="217"/>
  <c r="AB29" i="217"/>
  <c r="AB28" i="217"/>
  <c r="AB27" i="217"/>
  <c r="AB26" i="217"/>
  <c r="AB25" i="217"/>
  <c r="AB24" i="217"/>
  <c r="AB23" i="217"/>
  <c r="AB22" i="217"/>
  <c r="AB21" i="217"/>
  <c r="AB20" i="217"/>
  <c r="AB19" i="217"/>
  <c r="AB18" i="217"/>
  <c r="AB17" i="217"/>
  <c r="AB16" i="217"/>
  <c r="AB15" i="217"/>
  <c r="AB14" i="217"/>
  <c r="AB13" i="217"/>
  <c r="AB12" i="217"/>
  <c r="AB11" i="217"/>
  <c r="AB10" i="217"/>
  <c r="AB9" i="217"/>
  <c r="AB8" i="217"/>
  <c r="AB7" i="217"/>
  <c r="AB6" i="217"/>
  <c r="AB5" i="217"/>
  <c r="AB4" i="217"/>
  <c r="AB3" i="217"/>
  <c r="Z44" i="217"/>
  <c r="Z43" i="217"/>
  <c r="Z42" i="217"/>
  <c r="Z41" i="217"/>
  <c r="Z40" i="217"/>
  <c r="Z39" i="217"/>
  <c r="Z38" i="217"/>
  <c r="Z37" i="217"/>
  <c r="Z36" i="217"/>
  <c r="Z35" i="217"/>
  <c r="Z34" i="217"/>
  <c r="Z33" i="217"/>
  <c r="Z32" i="217"/>
  <c r="Z31" i="217"/>
  <c r="Z30" i="217"/>
  <c r="Z29" i="217"/>
  <c r="Z28" i="217"/>
  <c r="Z27" i="217"/>
  <c r="Z26" i="217"/>
  <c r="Z25" i="217"/>
  <c r="Z24" i="217"/>
  <c r="Z23" i="217"/>
  <c r="Z22" i="217"/>
  <c r="Z21" i="217"/>
  <c r="Z20" i="217"/>
  <c r="Z19" i="217"/>
  <c r="Z18" i="217"/>
  <c r="Z17" i="217"/>
  <c r="Z16" i="217"/>
  <c r="Z15" i="217"/>
  <c r="Z14" i="217"/>
  <c r="Z13" i="217"/>
  <c r="Z12" i="217"/>
  <c r="Z11" i="217"/>
  <c r="Z10" i="217"/>
  <c r="Z9" i="217"/>
  <c r="Z8" i="217"/>
  <c r="Z7" i="217"/>
  <c r="Z6" i="217"/>
  <c r="Z5" i="217"/>
  <c r="Z4" i="217"/>
  <c r="Z3" i="217"/>
  <c r="X44" i="217"/>
  <c r="X43" i="217"/>
  <c r="X42" i="217"/>
  <c r="X41" i="217"/>
  <c r="X40" i="217"/>
  <c r="X39" i="217"/>
  <c r="X38" i="217"/>
  <c r="X37" i="217"/>
  <c r="X36" i="217"/>
  <c r="X35" i="217"/>
  <c r="X34" i="217"/>
  <c r="X33" i="217"/>
  <c r="X32" i="217"/>
  <c r="X31" i="217"/>
  <c r="X30" i="217"/>
  <c r="X29" i="217"/>
  <c r="X28" i="217"/>
  <c r="X27" i="217"/>
  <c r="X26" i="217"/>
  <c r="X25" i="217"/>
  <c r="X24" i="217"/>
  <c r="X23" i="217"/>
  <c r="X22" i="217"/>
  <c r="X21" i="217"/>
  <c r="X20" i="217"/>
  <c r="X19" i="217"/>
  <c r="X18" i="217"/>
  <c r="X17" i="217"/>
  <c r="X16" i="217"/>
  <c r="X15" i="217"/>
  <c r="X14" i="217"/>
  <c r="X13" i="217"/>
  <c r="X12" i="217"/>
  <c r="X11" i="217"/>
  <c r="X10" i="217"/>
  <c r="X9" i="217"/>
  <c r="X8" i="217"/>
  <c r="X7" i="217"/>
  <c r="X6" i="217"/>
  <c r="X5" i="217"/>
  <c r="X4" i="217"/>
  <c r="X3" i="217"/>
  <c r="V44" i="217"/>
  <c r="V43" i="217"/>
  <c r="V42" i="217"/>
  <c r="V41" i="217"/>
  <c r="V40" i="217"/>
  <c r="V39" i="217"/>
  <c r="V38" i="217"/>
  <c r="V37" i="217"/>
  <c r="V36" i="217"/>
  <c r="V35" i="217"/>
  <c r="V34" i="217"/>
  <c r="V33" i="217"/>
  <c r="V32" i="217"/>
  <c r="V31" i="217"/>
  <c r="V30" i="217"/>
  <c r="V29" i="217"/>
  <c r="V28" i="217"/>
  <c r="V27" i="217"/>
  <c r="V26" i="217"/>
  <c r="V25" i="217"/>
  <c r="V24" i="217"/>
  <c r="V23" i="217"/>
  <c r="V22" i="217"/>
  <c r="V21" i="217"/>
  <c r="V20" i="217"/>
  <c r="V19" i="217"/>
  <c r="V18" i="217"/>
  <c r="V17" i="217"/>
  <c r="V16" i="217"/>
  <c r="V15" i="217"/>
  <c r="V14" i="217"/>
  <c r="V13" i="217"/>
  <c r="V12" i="217"/>
  <c r="V11" i="217"/>
  <c r="V10" i="217"/>
  <c r="V9" i="217"/>
  <c r="V8" i="217"/>
  <c r="V7" i="217"/>
  <c r="V6" i="217"/>
  <c r="V5" i="217"/>
  <c r="V4" i="217"/>
  <c r="V3" i="217"/>
  <c r="T44" i="217"/>
  <c r="T43" i="217"/>
  <c r="T42" i="217"/>
  <c r="T41" i="217"/>
  <c r="T40" i="217"/>
  <c r="T39" i="217"/>
  <c r="T38" i="217"/>
  <c r="T37" i="217"/>
  <c r="T36" i="217"/>
  <c r="T35" i="217"/>
  <c r="T34" i="217"/>
  <c r="T33" i="217"/>
  <c r="T32" i="217"/>
  <c r="T31" i="217"/>
  <c r="T30" i="217"/>
  <c r="T29" i="217"/>
  <c r="T28" i="217"/>
  <c r="T27" i="217"/>
  <c r="T26" i="217"/>
  <c r="T25" i="217"/>
  <c r="T24" i="217"/>
  <c r="T23" i="217"/>
  <c r="T22" i="217"/>
  <c r="T21" i="217"/>
  <c r="T20" i="217"/>
  <c r="T19" i="217"/>
  <c r="T18" i="217"/>
  <c r="T17" i="217"/>
  <c r="T16" i="217"/>
  <c r="T15" i="217"/>
  <c r="T14" i="217"/>
  <c r="T13" i="217"/>
  <c r="T12" i="217"/>
  <c r="T11" i="217"/>
  <c r="T10" i="217"/>
  <c r="T9" i="217"/>
  <c r="T8" i="217"/>
  <c r="T7" i="217"/>
  <c r="T6" i="217"/>
  <c r="T5" i="217"/>
  <c r="T4" i="217"/>
  <c r="T3" i="217"/>
  <c r="R44" i="217"/>
  <c r="R43" i="217"/>
  <c r="R42" i="217"/>
  <c r="R41" i="217"/>
  <c r="R40" i="217"/>
  <c r="R39" i="217"/>
  <c r="R38" i="217"/>
  <c r="R37" i="217"/>
  <c r="R36" i="217"/>
  <c r="R35" i="217"/>
  <c r="R34" i="217"/>
  <c r="R33" i="217"/>
  <c r="R32" i="217"/>
  <c r="R31" i="217"/>
  <c r="R30" i="217"/>
  <c r="R29" i="217"/>
  <c r="R28" i="217"/>
  <c r="R27" i="217"/>
  <c r="R26" i="217"/>
  <c r="R25" i="217"/>
  <c r="R24" i="217"/>
  <c r="R23" i="217"/>
  <c r="R22" i="217"/>
  <c r="R21" i="217"/>
  <c r="R20" i="217"/>
  <c r="R19" i="217"/>
  <c r="R18" i="217"/>
  <c r="R17" i="217"/>
  <c r="R16" i="217"/>
  <c r="R15" i="217"/>
  <c r="R14" i="217"/>
  <c r="R13" i="217"/>
  <c r="R12" i="217"/>
  <c r="R11" i="217"/>
  <c r="R10" i="217"/>
  <c r="R9" i="217"/>
  <c r="R8" i="217"/>
  <c r="R7" i="217"/>
  <c r="R6" i="217"/>
  <c r="R5" i="217"/>
  <c r="R4" i="217"/>
  <c r="R3" i="217"/>
  <c r="P44" i="217"/>
  <c r="P43" i="217"/>
  <c r="P42" i="217"/>
  <c r="P41" i="217"/>
  <c r="P40" i="217"/>
  <c r="P39" i="217"/>
  <c r="P38" i="217"/>
  <c r="P37" i="217"/>
  <c r="P36" i="217"/>
  <c r="P35" i="217"/>
  <c r="P34" i="217"/>
  <c r="P33" i="217"/>
  <c r="P32" i="217"/>
  <c r="P31" i="217"/>
  <c r="P30" i="217"/>
  <c r="P29" i="217"/>
  <c r="P28" i="217"/>
  <c r="P27" i="217"/>
  <c r="P26" i="217"/>
  <c r="P25" i="217"/>
  <c r="P24" i="217"/>
  <c r="P23" i="217"/>
  <c r="P22" i="217"/>
  <c r="P21" i="217"/>
  <c r="P20" i="217"/>
  <c r="P19" i="217"/>
  <c r="P18" i="217"/>
  <c r="P17" i="217"/>
  <c r="P16" i="217"/>
  <c r="P15" i="217"/>
  <c r="P14" i="217"/>
  <c r="P13" i="217"/>
  <c r="P12" i="217"/>
  <c r="P11" i="217"/>
  <c r="P10" i="217"/>
  <c r="P9" i="217"/>
  <c r="P8" i="217"/>
  <c r="P7" i="217"/>
  <c r="P6" i="217"/>
  <c r="P5" i="217"/>
  <c r="P4" i="217"/>
  <c r="P3" i="217"/>
  <c r="N44" i="217"/>
  <c r="N43" i="217"/>
  <c r="N42" i="217"/>
  <c r="N41" i="217"/>
  <c r="N40" i="217"/>
  <c r="N39" i="217"/>
  <c r="N38" i="217"/>
  <c r="N37" i="217"/>
  <c r="N36" i="217"/>
  <c r="N35" i="217"/>
  <c r="N34" i="217"/>
  <c r="N33" i="217"/>
  <c r="N32" i="217"/>
  <c r="N31" i="217"/>
  <c r="N30" i="217"/>
  <c r="N29" i="217"/>
  <c r="N28" i="217"/>
  <c r="N27" i="217"/>
  <c r="N26" i="217"/>
  <c r="N25" i="217"/>
  <c r="N24" i="217"/>
  <c r="N23" i="217"/>
  <c r="N22" i="217"/>
  <c r="N21" i="217"/>
  <c r="N20" i="217"/>
  <c r="N19" i="217"/>
  <c r="N18" i="217"/>
  <c r="N17" i="217"/>
  <c r="N16" i="217"/>
  <c r="N15" i="217"/>
  <c r="N14" i="217"/>
  <c r="N13" i="217"/>
  <c r="N12" i="217"/>
  <c r="N11" i="217"/>
  <c r="N10" i="217"/>
  <c r="N9" i="217"/>
  <c r="N8" i="217"/>
  <c r="N7" i="217"/>
  <c r="N6" i="217"/>
  <c r="N4" i="217"/>
  <c r="G21" i="217"/>
  <c r="G20" i="217"/>
  <c r="G19" i="217"/>
  <c r="A38" i="222"/>
  <c r="A74" i="222" s="1"/>
  <c r="I46" i="230"/>
  <c r="I48" i="230" s="1"/>
  <c r="G47" i="230"/>
  <c r="N26" i="230"/>
  <c r="P26" i="230"/>
  <c r="R26" i="230"/>
  <c r="T26" i="230"/>
  <c r="V26" i="230"/>
  <c r="X26" i="230"/>
  <c r="Z26" i="230"/>
  <c r="AB26" i="230"/>
  <c r="AD26" i="230"/>
  <c r="AF26" i="230"/>
  <c r="AH26" i="230"/>
  <c r="AJ26" i="230"/>
  <c r="N27" i="230"/>
  <c r="P27" i="230"/>
  <c r="R27" i="230"/>
  <c r="T27" i="230"/>
  <c r="V27" i="230"/>
  <c r="X27" i="230"/>
  <c r="Z27" i="230"/>
  <c r="AB27" i="230"/>
  <c r="AD27" i="230"/>
  <c r="AF27" i="230"/>
  <c r="AH27" i="230"/>
  <c r="AJ27" i="230"/>
  <c r="N28" i="230"/>
  <c r="P28" i="230"/>
  <c r="R28" i="230"/>
  <c r="T28" i="230"/>
  <c r="V28" i="230"/>
  <c r="X28" i="230"/>
  <c r="Z28" i="230"/>
  <c r="AB28" i="230"/>
  <c r="AD28" i="230"/>
  <c r="AF28" i="230"/>
  <c r="AH28" i="230"/>
  <c r="AJ28" i="230"/>
  <c r="N29" i="230"/>
  <c r="P29" i="230"/>
  <c r="R29" i="230"/>
  <c r="T29" i="230"/>
  <c r="V29" i="230"/>
  <c r="X29" i="230"/>
  <c r="Z29" i="230"/>
  <c r="AB29" i="230"/>
  <c r="AD29" i="230"/>
  <c r="AF29" i="230"/>
  <c r="AH29" i="230"/>
  <c r="AJ29" i="230"/>
  <c r="N30" i="230"/>
  <c r="P30" i="230"/>
  <c r="R30" i="230"/>
  <c r="T30" i="230"/>
  <c r="V30" i="230"/>
  <c r="X30" i="230"/>
  <c r="Z30" i="230"/>
  <c r="AB30" i="230"/>
  <c r="AD30" i="230"/>
  <c r="AF30" i="230"/>
  <c r="AH30" i="230"/>
  <c r="AJ30" i="230"/>
  <c r="N31" i="230"/>
  <c r="P31" i="230"/>
  <c r="R31" i="230"/>
  <c r="T31" i="230"/>
  <c r="V31" i="230"/>
  <c r="X31" i="230"/>
  <c r="Z31" i="230"/>
  <c r="AB31" i="230"/>
  <c r="AD31" i="230"/>
  <c r="AF31" i="230"/>
  <c r="AH31" i="230"/>
  <c r="AJ31" i="230"/>
  <c r="N32" i="230"/>
  <c r="P32" i="230"/>
  <c r="R32" i="230"/>
  <c r="T32" i="230"/>
  <c r="V32" i="230"/>
  <c r="X32" i="230"/>
  <c r="Z32" i="230"/>
  <c r="AB32" i="230"/>
  <c r="AD32" i="230"/>
  <c r="AF32" i="230"/>
  <c r="AH32" i="230"/>
  <c r="AJ32" i="230"/>
  <c r="N33" i="230"/>
  <c r="P33" i="230"/>
  <c r="R33" i="230"/>
  <c r="T33" i="230"/>
  <c r="V33" i="230"/>
  <c r="X33" i="230"/>
  <c r="Z33" i="230"/>
  <c r="AB33" i="230"/>
  <c r="AD33" i="230"/>
  <c r="AF33" i="230"/>
  <c r="AH33" i="230"/>
  <c r="AJ33" i="230"/>
  <c r="N34" i="230"/>
  <c r="P34" i="230"/>
  <c r="R34" i="230"/>
  <c r="T34" i="230"/>
  <c r="V34" i="230"/>
  <c r="X34" i="230"/>
  <c r="Z34" i="230"/>
  <c r="AB34" i="230"/>
  <c r="AD34" i="230"/>
  <c r="AF34" i="230"/>
  <c r="AH34" i="230"/>
  <c r="AJ34" i="230"/>
  <c r="N35" i="230"/>
  <c r="P35" i="230"/>
  <c r="R35" i="230"/>
  <c r="T35" i="230"/>
  <c r="V35" i="230"/>
  <c r="X35" i="230"/>
  <c r="Z35" i="230"/>
  <c r="AB35" i="230"/>
  <c r="AD35" i="230"/>
  <c r="AF35" i="230"/>
  <c r="AH35" i="230"/>
  <c r="AJ35" i="230"/>
  <c r="N36" i="230"/>
  <c r="P36" i="230"/>
  <c r="R36" i="230"/>
  <c r="T36" i="230"/>
  <c r="V36" i="230"/>
  <c r="X36" i="230"/>
  <c r="Z36" i="230"/>
  <c r="AB36" i="230"/>
  <c r="AD36" i="230"/>
  <c r="AF36" i="230"/>
  <c r="AH36" i="230"/>
  <c r="AJ36" i="230"/>
  <c r="G3" i="230"/>
  <c r="G46" i="230" s="1"/>
  <c r="N3" i="230"/>
  <c r="P3" i="230"/>
  <c r="R3" i="230"/>
  <c r="T3" i="230"/>
  <c r="V3" i="230"/>
  <c r="X3" i="230"/>
  <c r="Z3" i="230"/>
  <c r="AB3" i="230"/>
  <c r="AD3" i="230"/>
  <c r="AF3" i="230"/>
  <c r="AH3" i="230"/>
  <c r="AJ3" i="230"/>
  <c r="N4" i="230"/>
  <c r="P4" i="230"/>
  <c r="R4" i="230"/>
  <c r="T4" i="230"/>
  <c r="V4" i="230"/>
  <c r="X4" i="230"/>
  <c r="Z4" i="230"/>
  <c r="AB4" i="230"/>
  <c r="AD4" i="230"/>
  <c r="AF4" i="230"/>
  <c r="AH4" i="230"/>
  <c r="AJ4" i="230"/>
  <c r="N5" i="230"/>
  <c r="P5" i="230"/>
  <c r="R5" i="230"/>
  <c r="T5" i="230"/>
  <c r="V5" i="230"/>
  <c r="X5" i="230"/>
  <c r="Z5" i="230"/>
  <c r="AB5" i="230"/>
  <c r="AD5" i="230"/>
  <c r="AF5" i="230"/>
  <c r="AH5" i="230"/>
  <c r="AJ5" i="230"/>
  <c r="N6" i="230"/>
  <c r="P6" i="230"/>
  <c r="R6" i="230"/>
  <c r="T6" i="230"/>
  <c r="V6" i="230"/>
  <c r="X6" i="230"/>
  <c r="Z6" i="230"/>
  <c r="AB6" i="230"/>
  <c r="AD6" i="230"/>
  <c r="AF6" i="230"/>
  <c r="AH6" i="230"/>
  <c r="AJ6" i="230"/>
  <c r="N7" i="230"/>
  <c r="P7" i="230"/>
  <c r="R7" i="230"/>
  <c r="T7" i="230"/>
  <c r="V7" i="230"/>
  <c r="X7" i="230"/>
  <c r="Z7" i="230"/>
  <c r="AB7" i="230"/>
  <c r="AD7" i="230"/>
  <c r="AF7" i="230"/>
  <c r="AH7" i="230"/>
  <c r="AJ7" i="230"/>
  <c r="N8" i="230"/>
  <c r="P8" i="230"/>
  <c r="R8" i="230"/>
  <c r="T8" i="230"/>
  <c r="V8" i="230"/>
  <c r="X8" i="230"/>
  <c r="Z8" i="230"/>
  <c r="AB8" i="230"/>
  <c r="AD8" i="230"/>
  <c r="AF8" i="230"/>
  <c r="AH8" i="230"/>
  <c r="AJ8" i="230"/>
  <c r="N9" i="230"/>
  <c r="P9" i="230"/>
  <c r="R9" i="230"/>
  <c r="T9" i="230"/>
  <c r="V9" i="230"/>
  <c r="X9" i="230"/>
  <c r="Z9" i="230"/>
  <c r="AB9" i="230"/>
  <c r="AD9" i="230"/>
  <c r="AF9" i="230"/>
  <c r="AH9" i="230"/>
  <c r="AJ9" i="230"/>
  <c r="N10" i="230"/>
  <c r="P10" i="230"/>
  <c r="R10" i="230"/>
  <c r="T10" i="230"/>
  <c r="V10" i="230"/>
  <c r="X10" i="230"/>
  <c r="Z10" i="230"/>
  <c r="AB10" i="230"/>
  <c r="AD10" i="230"/>
  <c r="AF10" i="230"/>
  <c r="AH10" i="230"/>
  <c r="AJ10" i="230"/>
  <c r="N11" i="230"/>
  <c r="P11" i="230"/>
  <c r="R11" i="230"/>
  <c r="T11" i="230"/>
  <c r="V11" i="230"/>
  <c r="X11" i="230"/>
  <c r="Z11" i="230"/>
  <c r="AB11" i="230"/>
  <c r="AD11" i="230"/>
  <c r="AF11" i="230"/>
  <c r="AH11" i="230"/>
  <c r="AJ11" i="230"/>
  <c r="N12" i="230"/>
  <c r="P12" i="230"/>
  <c r="R12" i="230"/>
  <c r="T12" i="230"/>
  <c r="V12" i="230"/>
  <c r="X12" i="230"/>
  <c r="Z12" i="230"/>
  <c r="AB12" i="230"/>
  <c r="AD12" i="230"/>
  <c r="AF12" i="230"/>
  <c r="AH12" i="230"/>
  <c r="AJ12" i="230"/>
  <c r="N13" i="230"/>
  <c r="P13" i="230"/>
  <c r="R13" i="230"/>
  <c r="T13" i="230"/>
  <c r="V13" i="230"/>
  <c r="X13" i="230"/>
  <c r="Z13" i="230"/>
  <c r="AB13" i="230"/>
  <c r="AD13" i="230"/>
  <c r="AF13" i="230"/>
  <c r="AH13" i="230"/>
  <c r="AJ13" i="230"/>
  <c r="N14" i="230"/>
  <c r="P14" i="230"/>
  <c r="R14" i="230"/>
  <c r="T14" i="230"/>
  <c r="V14" i="230"/>
  <c r="X14" i="230"/>
  <c r="Z14" i="230"/>
  <c r="AB14" i="230"/>
  <c r="AD14" i="230"/>
  <c r="AF14" i="230"/>
  <c r="AH14" i="230"/>
  <c r="AJ14" i="230"/>
  <c r="N15" i="230"/>
  <c r="P15" i="230"/>
  <c r="R15" i="230"/>
  <c r="T15" i="230"/>
  <c r="V15" i="230"/>
  <c r="X15" i="230"/>
  <c r="Z15" i="230"/>
  <c r="AB15" i="230"/>
  <c r="AD15" i="230"/>
  <c r="AF15" i="230"/>
  <c r="AH15" i="230"/>
  <c r="AJ15" i="230"/>
  <c r="N16" i="230"/>
  <c r="P16" i="230"/>
  <c r="R16" i="230"/>
  <c r="T16" i="230"/>
  <c r="V16" i="230"/>
  <c r="X16" i="230"/>
  <c r="Z16" i="230"/>
  <c r="AB16" i="230"/>
  <c r="AD16" i="230"/>
  <c r="AF16" i="230"/>
  <c r="AH16" i="230"/>
  <c r="AJ16" i="230"/>
  <c r="N17" i="230"/>
  <c r="P17" i="230"/>
  <c r="R17" i="230"/>
  <c r="T17" i="230"/>
  <c r="V17" i="230"/>
  <c r="X17" i="230"/>
  <c r="Z17" i="230"/>
  <c r="AB17" i="230"/>
  <c r="AD17" i="230"/>
  <c r="AF17" i="230"/>
  <c r="AH17" i="230"/>
  <c r="AJ17" i="230"/>
  <c r="N18" i="230"/>
  <c r="P18" i="230"/>
  <c r="R18" i="230"/>
  <c r="T18" i="230"/>
  <c r="V18" i="230"/>
  <c r="X18" i="230"/>
  <c r="Z18" i="230"/>
  <c r="AB18" i="230"/>
  <c r="AD18" i="230"/>
  <c r="AF18" i="230"/>
  <c r="AH18" i="230"/>
  <c r="AJ18" i="230"/>
  <c r="N19" i="230"/>
  <c r="P19" i="230"/>
  <c r="R19" i="230"/>
  <c r="T19" i="230"/>
  <c r="V19" i="230"/>
  <c r="X19" i="230"/>
  <c r="Z19" i="230"/>
  <c r="AB19" i="230"/>
  <c r="AD19" i="230"/>
  <c r="AF19" i="230"/>
  <c r="AH19" i="230"/>
  <c r="AJ19" i="230"/>
  <c r="N20" i="230"/>
  <c r="P20" i="230"/>
  <c r="R20" i="230"/>
  <c r="T20" i="230"/>
  <c r="V20" i="230"/>
  <c r="X20" i="230"/>
  <c r="Z20" i="230"/>
  <c r="AB20" i="230"/>
  <c r="AD20" i="230"/>
  <c r="AF20" i="230"/>
  <c r="AH20" i="230"/>
  <c r="AJ20" i="230"/>
  <c r="N21" i="230"/>
  <c r="P21" i="230"/>
  <c r="R21" i="230"/>
  <c r="T21" i="230"/>
  <c r="V21" i="230"/>
  <c r="X21" i="230"/>
  <c r="Z21" i="230"/>
  <c r="AB21" i="230"/>
  <c r="AD21" i="230"/>
  <c r="AF21" i="230"/>
  <c r="AH21" i="230"/>
  <c r="AJ21" i="230"/>
  <c r="N22" i="230"/>
  <c r="P22" i="230"/>
  <c r="R22" i="230"/>
  <c r="T22" i="230"/>
  <c r="V22" i="230"/>
  <c r="X22" i="230"/>
  <c r="Z22" i="230"/>
  <c r="AB22" i="230"/>
  <c r="AD22" i="230"/>
  <c r="AF22" i="230"/>
  <c r="AH22" i="230"/>
  <c r="AJ22" i="230"/>
  <c r="N23" i="230"/>
  <c r="P23" i="230"/>
  <c r="R23" i="230"/>
  <c r="T23" i="230"/>
  <c r="V23" i="230"/>
  <c r="X23" i="230"/>
  <c r="Z23" i="230"/>
  <c r="AB23" i="230"/>
  <c r="AD23" i="230"/>
  <c r="AF23" i="230"/>
  <c r="AH23" i="230"/>
  <c r="AJ23" i="230"/>
  <c r="N24" i="230"/>
  <c r="P24" i="230"/>
  <c r="R24" i="230"/>
  <c r="T24" i="230"/>
  <c r="V24" i="230"/>
  <c r="X24" i="230"/>
  <c r="Z24" i="230"/>
  <c r="AB24" i="230"/>
  <c r="AD24" i="230"/>
  <c r="AF24" i="230"/>
  <c r="AH24" i="230"/>
  <c r="AJ24" i="230"/>
  <c r="N25" i="230"/>
  <c r="P25" i="230"/>
  <c r="R25" i="230"/>
  <c r="T25" i="230"/>
  <c r="V25" i="230"/>
  <c r="X25" i="230"/>
  <c r="Z25" i="230"/>
  <c r="AB25" i="230"/>
  <c r="AD25" i="230"/>
  <c r="AF25" i="230"/>
  <c r="AH25" i="230"/>
  <c r="AJ25" i="230"/>
  <c r="N37" i="230"/>
  <c r="P37" i="230"/>
  <c r="R37" i="230"/>
  <c r="T37" i="230"/>
  <c r="V37" i="230"/>
  <c r="X37" i="230"/>
  <c r="Z37" i="230"/>
  <c r="AB37" i="230"/>
  <c r="AD37" i="230"/>
  <c r="AF37" i="230"/>
  <c r="AH37" i="230"/>
  <c r="AJ37" i="230"/>
  <c r="N38" i="230"/>
  <c r="P38" i="230"/>
  <c r="R38" i="230"/>
  <c r="T38" i="230"/>
  <c r="V38" i="230"/>
  <c r="X38" i="230"/>
  <c r="Z38" i="230"/>
  <c r="AB38" i="230"/>
  <c r="AD38" i="230"/>
  <c r="AF38" i="230"/>
  <c r="AH38" i="230"/>
  <c r="AJ38" i="230"/>
  <c r="N39" i="230"/>
  <c r="P39" i="230"/>
  <c r="R39" i="230"/>
  <c r="T39" i="230"/>
  <c r="V39" i="230"/>
  <c r="X39" i="230"/>
  <c r="Z39" i="230"/>
  <c r="AB39" i="230"/>
  <c r="AD39" i="230"/>
  <c r="AF39" i="230"/>
  <c r="AH39" i="230"/>
  <c r="AJ39" i="230"/>
  <c r="N40" i="230"/>
  <c r="P40" i="230"/>
  <c r="R40" i="230"/>
  <c r="T40" i="230"/>
  <c r="V40" i="230"/>
  <c r="X40" i="230"/>
  <c r="Z40" i="230"/>
  <c r="AB40" i="230"/>
  <c r="AD40" i="230"/>
  <c r="AF40" i="230"/>
  <c r="AH40" i="230"/>
  <c r="AJ40" i="230"/>
  <c r="N41" i="230"/>
  <c r="P41" i="230"/>
  <c r="R41" i="230"/>
  <c r="T41" i="230"/>
  <c r="V41" i="230"/>
  <c r="X41" i="230"/>
  <c r="Z41" i="230"/>
  <c r="AB41" i="230"/>
  <c r="AD41" i="230"/>
  <c r="AF41" i="230"/>
  <c r="AH41" i="230"/>
  <c r="AJ41" i="230"/>
  <c r="N42" i="230"/>
  <c r="P42" i="230"/>
  <c r="R42" i="230"/>
  <c r="T42" i="230"/>
  <c r="V42" i="230"/>
  <c r="X42" i="230"/>
  <c r="Z42" i="230"/>
  <c r="AB42" i="230"/>
  <c r="AD42" i="230"/>
  <c r="AF42" i="230"/>
  <c r="AH42" i="230"/>
  <c r="AJ42" i="230"/>
  <c r="N43" i="230"/>
  <c r="P43" i="230"/>
  <c r="R43" i="230"/>
  <c r="T43" i="230"/>
  <c r="V43" i="230"/>
  <c r="X43" i="230"/>
  <c r="Z43" i="230"/>
  <c r="AB43" i="230"/>
  <c r="AD43" i="230"/>
  <c r="AF43" i="230"/>
  <c r="AH43" i="230"/>
  <c r="AJ43" i="230"/>
  <c r="N44" i="230"/>
  <c r="P44" i="230"/>
  <c r="R44" i="230"/>
  <c r="T44" i="230"/>
  <c r="V44" i="230"/>
  <c r="X44" i="230"/>
  <c r="Z44" i="230"/>
  <c r="AB44" i="230"/>
  <c r="AD44" i="230"/>
  <c r="AF44" i="230"/>
  <c r="AH44" i="230"/>
  <c r="AJ44" i="230"/>
  <c r="N45" i="230"/>
  <c r="P45" i="230"/>
  <c r="R45" i="230"/>
  <c r="T45" i="230"/>
  <c r="V45" i="230"/>
  <c r="X45" i="230"/>
  <c r="Z45" i="230"/>
  <c r="AB45" i="230"/>
  <c r="AD45" i="230"/>
  <c r="AF45" i="230"/>
  <c r="AH45" i="230"/>
  <c r="AJ45" i="230"/>
  <c r="AZ63" i="222"/>
  <c r="AZ99" i="222" s="1"/>
  <c r="AV63" i="222"/>
  <c r="AV99" i="222" s="1"/>
  <c r="AO63" i="222"/>
  <c r="AO99" i="222" s="1"/>
  <c r="AK28" i="222"/>
  <c r="AK63" i="222" s="1"/>
  <c r="AK99" i="222" s="1"/>
  <c r="AD63" i="222"/>
  <c r="AD99" i="222" s="1"/>
  <c r="Z63" i="222"/>
  <c r="Z99" i="222" s="1"/>
  <c r="X63" i="222"/>
  <c r="X99" i="222" s="1"/>
  <c r="T63" i="222"/>
  <c r="T99" i="222" s="1"/>
  <c r="H1" i="227"/>
  <c r="S45" i="222"/>
  <c r="S81" i="222" s="1"/>
  <c r="Q45" i="222"/>
  <c r="Q81" i="222" s="1"/>
  <c r="Z62" i="222"/>
  <c r="Z98" i="222" s="1"/>
  <c r="Z61" i="222"/>
  <c r="Z97" i="222" s="1"/>
  <c r="Z60" i="222"/>
  <c r="Z96" i="222" s="1"/>
  <c r="Z59" i="222"/>
  <c r="Z95" i="222" s="1"/>
  <c r="W49" i="222"/>
  <c r="W85" i="222" s="1"/>
  <c r="H49" i="222"/>
  <c r="H85" i="222" s="1"/>
  <c r="R47" i="222"/>
  <c r="R83" i="222" s="1"/>
  <c r="H47" i="222"/>
  <c r="H83" i="222" s="1"/>
  <c r="S44" i="222"/>
  <c r="S80" i="222" s="1"/>
  <c r="F44" i="222"/>
  <c r="F80" i="222" s="1"/>
  <c r="F43" i="222"/>
  <c r="F79" i="222" s="1"/>
  <c r="AO40" i="222"/>
  <c r="AO76" i="222" s="1"/>
  <c r="AO39" i="222"/>
  <c r="AO75" i="222" s="1"/>
  <c r="BG37" i="222"/>
  <c r="BG73" i="222" s="1"/>
  <c r="BD37" i="222"/>
  <c r="BD73" i="222" s="1"/>
  <c r="AX37" i="222"/>
  <c r="AX73" i="222" s="1"/>
  <c r="H3" i="217" l="1"/>
  <c r="I3" i="217" s="1"/>
  <c r="G48" i="230"/>
  <c r="P45" i="217"/>
  <c r="P48" i="217" s="1"/>
  <c r="X45" i="217"/>
  <c r="X48" i="217" s="1"/>
  <c r="AF45" i="217"/>
  <c r="AF48" i="217" s="1"/>
  <c r="T45" i="217"/>
  <c r="T48" i="217" s="1"/>
  <c r="N45" i="217"/>
  <c r="N48" i="217" s="1"/>
  <c r="V45" i="217"/>
  <c r="V48" i="217" s="1"/>
  <c r="AD45" i="217"/>
  <c r="AD48" i="217" s="1"/>
  <c r="G45" i="217"/>
  <c r="G48" i="217" s="1"/>
  <c r="R45" i="217"/>
  <c r="R48" i="217" s="1"/>
  <c r="Z45" i="217"/>
  <c r="Z48" i="217" s="1"/>
  <c r="AH45" i="217"/>
  <c r="AH48" i="217" s="1"/>
  <c r="AB45" i="217"/>
  <c r="AB48" i="217" s="1"/>
  <c r="AJ45" i="217"/>
  <c r="AJ48" i="217" s="1"/>
  <c r="H6" i="228"/>
  <c r="I6" i="228" s="1"/>
  <c r="H7" i="228"/>
  <c r="I7" i="228" s="1"/>
  <c r="H5" i="217"/>
  <c r="I5" i="217" s="1"/>
  <c r="H47" i="217"/>
  <c r="H4" i="217"/>
  <c r="I4" i="217" s="1"/>
  <c r="H6" i="217"/>
  <c r="I6" i="217" s="1"/>
  <c r="L59" i="222"/>
  <c r="L95" i="222" s="1"/>
  <c r="H4" i="228"/>
  <c r="I4" i="228" s="1"/>
  <c r="H5" i="228"/>
  <c r="I5" i="228" s="1"/>
  <c r="L63" i="222"/>
  <c r="L99" i="222" s="1"/>
  <c r="AH46" i="230"/>
  <c r="AH48" i="230" s="1"/>
  <c r="Z46" i="230"/>
  <c r="Z48" i="230" s="1"/>
  <c r="R46" i="230"/>
  <c r="R48" i="230" s="1"/>
  <c r="AJ46" i="230"/>
  <c r="AJ48" i="230" s="1"/>
  <c r="AB46" i="230"/>
  <c r="AB48" i="230" s="1"/>
  <c r="T46" i="230"/>
  <c r="T48" i="230" s="1"/>
  <c r="I47" i="217"/>
  <c r="AF46" i="230"/>
  <c r="AF48" i="230" s="1"/>
  <c r="X46" i="230"/>
  <c r="X48" i="230" s="1"/>
  <c r="P46" i="230"/>
  <c r="P48" i="230" s="1"/>
  <c r="AD46" i="230"/>
  <c r="AD48" i="230" s="1"/>
  <c r="V46" i="230"/>
  <c r="V48" i="230" s="1"/>
  <c r="N46" i="230"/>
  <c r="N48" i="230" s="1"/>
  <c r="AD27" i="222"/>
  <c r="AD26" i="222"/>
  <c r="I45" i="217" l="1"/>
  <c r="I48" i="217" s="1"/>
  <c r="I45" i="228"/>
  <c r="I48" i="228" s="1"/>
  <c r="AO26" i="222"/>
  <c r="AO61" i="222" s="1"/>
  <c r="AO97" i="222" s="1"/>
  <c r="AU26" i="231"/>
  <c r="AU59" i="231" s="1"/>
  <c r="AU93" i="231" s="1"/>
  <c r="AO27" i="222"/>
  <c r="AO62" i="222" s="1"/>
  <c r="AO98" i="222" s="1"/>
  <c r="AU27" i="231"/>
  <c r="AU60" i="231" s="1"/>
  <c r="AU94" i="231" s="1"/>
  <c r="AD24" i="222"/>
  <c r="AD29" i="222" s="1"/>
  <c r="AJ24" i="231"/>
  <c r="AZ24" i="222"/>
  <c r="AD60" i="222"/>
  <c r="AD96" i="222" s="1"/>
  <c r="AD61" i="222"/>
  <c r="AD97" i="222" s="1"/>
  <c r="AZ61" i="222"/>
  <c r="AZ97" i="222" s="1"/>
  <c r="AD62" i="222"/>
  <c r="AD98" i="222" s="1"/>
  <c r="AZ62" i="222"/>
  <c r="AZ98" i="222" s="1"/>
  <c r="AD30" i="222" l="1"/>
  <c r="AD65" i="222" s="1"/>
  <c r="AD101" i="222" s="1"/>
  <c r="AO25" i="222"/>
  <c r="AO60" i="222" s="1"/>
  <c r="AO96" i="222" s="1"/>
  <c r="AU25" i="231"/>
  <c r="AU58" i="231" s="1"/>
  <c r="AU92" i="231" s="1"/>
  <c r="AD59" i="222"/>
  <c r="AD95" i="222" s="1"/>
  <c r="AJ57" i="231"/>
  <c r="AJ91" i="231" s="1"/>
  <c r="AJ29" i="231"/>
  <c r="AZ25" i="222"/>
  <c r="AZ60" i="222" s="1"/>
  <c r="AZ96" i="222" s="1"/>
  <c r="AO24" i="222"/>
  <c r="AD64" i="222"/>
  <c r="AD100" i="222" s="1"/>
  <c r="AD32" i="222" l="1"/>
  <c r="AD67" i="222" s="1"/>
  <c r="AD103" i="222" s="1"/>
  <c r="AO29" i="222"/>
  <c r="AJ30" i="231"/>
  <c r="AJ63" i="231" s="1"/>
  <c r="AJ97" i="231" s="1"/>
  <c r="AJ62" i="231"/>
  <c r="AJ96" i="231" s="1"/>
  <c r="AU24" i="231"/>
  <c r="AZ59" i="222"/>
  <c r="AZ95" i="222" s="1"/>
  <c r="AJ32" i="231" l="1"/>
  <c r="AJ65" i="231" s="1"/>
  <c r="AJ99" i="231" s="1"/>
  <c r="AV8" i="222"/>
  <c r="AV9" i="222" s="1"/>
  <c r="AV19" i="222" s="1"/>
  <c r="AO59" i="222"/>
  <c r="AO95" i="222" s="1"/>
  <c r="AU29" i="231"/>
  <c r="AU57" i="231"/>
  <c r="AU91" i="231" s="1"/>
  <c r="AZ29" i="222" l="1"/>
  <c r="AV13" i="222" s="1"/>
  <c r="AO64" i="222"/>
  <c r="AO100" i="222" s="1"/>
  <c r="AV43" i="222"/>
  <c r="AV79" i="222" s="1"/>
  <c r="BB10" i="231"/>
  <c r="AU62" i="231"/>
  <c r="AU96" i="231" s="1"/>
  <c r="AV10" i="222" l="1"/>
  <c r="AV45" i="222" s="1"/>
  <c r="AV81" i="222" s="1"/>
  <c r="AV15" i="222"/>
  <c r="AV50" i="222" s="1"/>
  <c r="AV86" i="222" s="1"/>
  <c r="AV48" i="222"/>
  <c r="AV84" i="222" s="1"/>
  <c r="AZ64" i="222"/>
  <c r="AZ100" i="222" s="1"/>
  <c r="AV44" i="222"/>
  <c r="AV80" i="222" s="1"/>
  <c r="BB43" i="231"/>
  <c r="BB77" i="231" s="1"/>
  <c r="BB11" i="231"/>
  <c r="AV90" i="222" l="1"/>
  <c r="BE90" i="222" s="1"/>
  <c r="BE19" i="222"/>
  <c r="AV54" i="222"/>
  <c r="BE54" i="222" s="1"/>
  <c r="AV11" i="222"/>
  <c r="AV46" i="222" s="1"/>
  <c r="AV82" i="222" s="1"/>
  <c r="BB44" i="231"/>
  <c r="BB78" i="231" s="1"/>
  <c r="BB12" i="231"/>
  <c r="BB45" i="231" s="1"/>
  <c r="BB79" i="231" s="1"/>
  <c r="BB13" i="231" l="1"/>
  <c r="BB46" i="231" s="1"/>
  <c r="BB80" i="231" s="1"/>
</calcChain>
</file>

<file path=xl/sharedStrings.xml><?xml version="1.0" encoding="utf-8"?>
<sst xmlns="http://schemas.openxmlformats.org/spreadsheetml/2006/main" count="650" uniqueCount="205">
  <si>
    <t>名　　　　称</t>
    <rPh sb="0" eb="1">
      <t>ナ</t>
    </rPh>
    <rPh sb="5" eb="6">
      <t>ショウ</t>
    </rPh>
    <phoneticPr fontId="2"/>
  </si>
  <si>
    <t>単位</t>
    <rPh sb="0" eb="2">
      <t>タンイ</t>
    </rPh>
    <phoneticPr fontId="2"/>
  </si>
  <si>
    <t>金　　　額</t>
    <rPh sb="0" eb="1">
      <t>キン</t>
    </rPh>
    <rPh sb="4" eb="5">
      <t>ガク</t>
    </rPh>
    <phoneticPr fontId="2"/>
  </si>
  <si>
    <t>数　量</t>
    <rPh sb="0" eb="3">
      <t>スウリョウ</t>
    </rPh>
    <phoneticPr fontId="2"/>
  </si>
  <si>
    <t>№</t>
    <phoneticPr fontId="2"/>
  </si>
  <si>
    <t>項　　　　　　　　目</t>
    <rPh sb="0" eb="1">
      <t>コウ</t>
    </rPh>
    <rPh sb="9" eb="10">
      <t>メ</t>
    </rPh>
    <phoneticPr fontId="2"/>
  </si>
  <si>
    <t>単　価</t>
    <rPh sb="0" eb="1">
      <t>タン</t>
    </rPh>
    <rPh sb="2" eb="3">
      <t>アタイ</t>
    </rPh>
    <phoneticPr fontId="2"/>
  </si>
  <si>
    <t>社 長</t>
    <rPh sb="0" eb="1">
      <t>シャ</t>
    </rPh>
    <rPh sb="2" eb="3">
      <t>チョウ</t>
    </rPh>
    <phoneticPr fontId="2"/>
  </si>
  <si>
    <t>工　　　種</t>
    <rPh sb="0" eb="1">
      <t>コウ</t>
    </rPh>
    <rPh sb="4" eb="5">
      <t>タネ</t>
    </rPh>
    <phoneticPr fontId="2"/>
  </si>
  <si>
    <t>仕　　　様</t>
    <rPh sb="0" eb="1">
      <t>ツコウ</t>
    </rPh>
    <rPh sb="4" eb="5">
      <t>サマ</t>
    </rPh>
    <phoneticPr fontId="2"/>
  </si>
  <si>
    <t>数　量</t>
    <rPh sb="0" eb="1">
      <t>カズ</t>
    </rPh>
    <rPh sb="2" eb="3">
      <t>リョウ</t>
    </rPh>
    <phoneticPr fontId="2"/>
  </si>
  <si>
    <t>金　　額</t>
    <rPh sb="0" eb="1">
      <t>キン</t>
    </rPh>
    <rPh sb="3" eb="4">
      <t>ガク</t>
    </rPh>
    <phoneticPr fontId="2"/>
  </si>
  <si>
    <t>工 事 金 額　　計</t>
    <rPh sb="0" eb="1">
      <t>コウ</t>
    </rPh>
    <rPh sb="2" eb="3">
      <t>コト</t>
    </rPh>
    <rPh sb="4" eb="5">
      <t>カネ</t>
    </rPh>
    <rPh sb="6" eb="7">
      <t>ガク</t>
    </rPh>
    <rPh sb="9" eb="10">
      <t>ケイ</t>
    </rPh>
    <phoneticPr fontId="2"/>
  </si>
  <si>
    <t>消 　費 　税 　額</t>
    <rPh sb="0" eb="1">
      <t>ケ</t>
    </rPh>
    <rPh sb="3" eb="4">
      <t>ヒ</t>
    </rPh>
    <rPh sb="6" eb="7">
      <t>ゼイ</t>
    </rPh>
    <rPh sb="9" eb="10">
      <t>ガク</t>
    </rPh>
    <phoneticPr fontId="2"/>
  </si>
  <si>
    <t>注　 文　 金　 額</t>
    <rPh sb="0" eb="1">
      <t>チュウ</t>
    </rPh>
    <rPh sb="3" eb="4">
      <t>ブン</t>
    </rPh>
    <rPh sb="6" eb="7">
      <t>キン</t>
    </rPh>
    <rPh sb="9" eb="10">
      <t>ガク</t>
    </rPh>
    <phoneticPr fontId="2"/>
  </si>
  <si>
    <t>専 務</t>
    <rPh sb="0" eb="1">
      <t>アツム</t>
    </rPh>
    <rPh sb="2" eb="3">
      <t>ツトム</t>
    </rPh>
    <phoneticPr fontId="2"/>
  </si>
  <si>
    <t>常 務</t>
    <rPh sb="0" eb="1">
      <t>ツネ</t>
    </rPh>
    <rPh sb="2" eb="3">
      <t>ツトム</t>
    </rPh>
    <phoneticPr fontId="2"/>
  </si>
  <si>
    <t>部 長</t>
    <rPh sb="0" eb="1">
      <t>ブ</t>
    </rPh>
    <rPh sb="2" eb="3">
      <t>チョウ</t>
    </rPh>
    <phoneticPr fontId="2"/>
  </si>
  <si>
    <t>課 長</t>
    <rPh sb="0" eb="1">
      <t>カ</t>
    </rPh>
    <rPh sb="2" eb="3">
      <t>チョウ</t>
    </rPh>
    <phoneticPr fontId="2"/>
  </si>
  <si>
    <t>担 当</t>
    <rPh sb="0" eb="1">
      <t>タン</t>
    </rPh>
    <rPh sb="2" eb="3">
      <t>トウ</t>
    </rPh>
    <phoneticPr fontId="2"/>
  </si>
  <si>
    <t>総 務</t>
    <rPh sb="0" eb="1">
      <t>フサ</t>
    </rPh>
    <rPh sb="2" eb="3">
      <t>ツトム</t>
    </rPh>
    <phoneticPr fontId="2"/>
  </si>
  <si>
    <t>&lt;適 用&gt;</t>
    <rPh sb="1" eb="2">
      <t>テキ</t>
    </rPh>
    <rPh sb="3" eb="4">
      <t>ヨウ</t>
    </rPh>
    <phoneticPr fontId="2"/>
  </si>
  <si>
    <t>１．出来高査定は毎月末日締切りとします。</t>
    <rPh sb="2" eb="5">
      <t>デキダカ</t>
    </rPh>
    <rPh sb="5" eb="7">
      <t>サテイ</t>
    </rPh>
    <rPh sb="8" eb="10">
      <t>マイツキ</t>
    </rPh>
    <rPh sb="10" eb="12">
      <t>マツジツ</t>
    </rPh>
    <rPh sb="12" eb="14">
      <t>シメキ</t>
    </rPh>
    <phoneticPr fontId="2"/>
  </si>
  <si>
    <t>３．出来高100％後の請求額(保留金)は翌月に提出して下さい。</t>
    <rPh sb="2" eb="5">
      <t>デキダカ</t>
    </rPh>
    <rPh sb="9" eb="10">
      <t>ゴ</t>
    </rPh>
    <rPh sb="11" eb="13">
      <t>セイキュウ</t>
    </rPh>
    <rPh sb="13" eb="14">
      <t>ガク</t>
    </rPh>
    <rPh sb="15" eb="17">
      <t>ホリュウ</t>
    </rPh>
    <rPh sb="17" eb="18">
      <t>キン</t>
    </rPh>
    <rPh sb="20" eb="22">
      <t>ヨクツキ</t>
    </rPh>
    <rPh sb="23" eb="25">
      <t>テイシュツ</t>
    </rPh>
    <rPh sb="27" eb="28">
      <t>クダ</t>
    </rPh>
    <phoneticPr fontId="2"/>
  </si>
  <si>
    <t>金融機関</t>
    <rPh sb="0" eb="2">
      <t>キンユウ</t>
    </rPh>
    <rPh sb="2" eb="4">
      <t>キカン</t>
    </rPh>
    <phoneticPr fontId="2"/>
  </si>
  <si>
    <t>口座名義</t>
    <rPh sb="0" eb="2">
      <t>コウザ</t>
    </rPh>
    <rPh sb="2" eb="4">
      <t>メイギ</t>
    </rPh>
    <phoneticPr fontId="2"/>
  </si>
  <si>
    <t>振込先</t>
    <rPh sb="0" eb="2">
      <t>フリコ</t>
    </rPh>
    <rPh sb="2" eb="3">
      <t>サキ</t>
    </rPh>
    <phoneticPr fontId="2"/>
  </si>
  <si>
    <t>口座番号</t>
    <rPh sb="0" eb="2">
      <t>コウザ</t>
    </rPh>
    <rPh sb="2" eb="4">
      <t>バンゴウ</t>
    </rPh>
    <phoneticPr fontId="2"/>
  </si>
  <si>
    <t>下記の通り請求致します。</t>
    <rPh sb="0" eb="2">
      <t>カキ</t>
    </rPh>
    <rPh sb="3" eb="4">
      <t>トオ</t>
    </rPh>
    <rPh sb="5" eb="7">
      <t>セイキュウ</t>
    </rPh>
    <rPh sb="7" eb="8">
      <t>イタ</t>
    </rPh>
    <phoneticPr fontId="2"/>
  </si>
  <si>
    <t>氏　　名</t>
    <rPh sb="0" eb="1">
      <t>シ</t>
    </rPh>
    <rPh sb="3" eb="4">
      <t>メイ</t>
    </rPh>
    <phoneticPr fontId="2"/>
  </si>
  <si>
    <t>住　　所</t>
    <rPh sb="0" eb="1">
      <t>ジュウ</t>
    </rPh>
    <rPh sb="3" eb="4">
      <t>ショ</t>
    </rPh>
    <phoneticPr fontId="2"/>
  </si>
  <si>
    <t>印</t>
    <rPh sb="0" eb="1">
      <t>イン</t>
    </rPh>
    <phoneticPr fontId="2"/>
  </si>
  <si>
    <t xml:space="preserve"> 工事番号：</t>
    <rPh sb="1" eb="3">
      <t>コウジ</t>
    </rPh>
    <rPh sb="3" eb="5">
      <t>バンゴウ</t>
    </rPh>
    <phoneticPr fontId="2"/>
  </si>
  <si>
    <t xml:space="preserve"> 契約番号：</t>
    <rPh sb="1" eb="3">
      <t>ケイヤク</t>
    </rPh>
    <rPh sb="3" eb="5">
      <t>バンゴウ</t>
    </rPh>
    <phoneticPr fontId="2"/>
  </si>
  <si>
    <t xml:space="preserve"> 工事件名：</t>
    <rPh sb="1" eb="3">
      <t>コウジ</t>
    </rPh>
    <rPh sb="3" eb="5">
      <t>ケンメイ</t>
    </rPh>
    <phoneticPr fontId="2"/>
  </si>
  <si>
    <t xml:space="preserve"> 工　　期：</t>
    <rPh sb="1" eb="2">
      <t>コウ</t>
    </rPh>
    <rPh sb="4" eb="5">
      <t>キ</t>
    </rPh>
    <phoneticPr fontId="2"/>
  </si>
  <si>
    <t>発　　注　　金　　額</t>
    <rPh sb="0" eb="1">
      <t>ハツ</t>
    </rPh>
    <rPh sb="3" eb="4">
      <t>チュウ</t>
    </rPh>
    <rPh sb="6" eb="7">
      <t>カネ</t>
    </rPh>
    <rPh sb="9" eb="10">
      <t>ガク</t>
    </rPh>
    <phoneticPr fontId="2"/>
  </si>
  <si>
    <t>請求金額</t>
    <rPh sb="0" eb="1">
      <t>ショウ</t>
    </rPh>
    <rPh sb="1" eb="2">
      <t>モトム</t>
    </rPh>
    <rPh sb="2" eb="3">
      <t>カネ</t>
    </rPh>
    <rPh sb="3" eb="4">
      <t>ガク</t>
    </rPh>
    <phoneticPr fontId="2"/>
  </si>
  <si>
    <t>消費税額</t>
    <rPh sb="0" eb="1">
      <t>ケ</t>
    </rPh>
    <rPh sb="1" eb="2">
      <t>ヒ</t>
    </rPh>
    <rPh sb="2" eb="3">
      <t>ゼイ</t>
    </rPh>
    <rPh sb="3" eb="4">
      <t>ガク</t>
    </rPh>
    <phoneticPr fontId="2"/>
  </si>
  <si>
    <t>累計出来高金額</t>
    <rPh sb="0" eb="1">
      <t>ルイ</t>
    </rPh>
    <rPh sb="1" eb="2">
      <t>ケイ</t>
    </rPh>
    <rPh sb="2" eb="3">
      <t>デ</t>
    </rPh>
    <rPh sb="3" eb="4">
      <t>ライ</t>
    </rPh>
    <rPh sb="4" eb="5">
      <t>タカ</t>
    </rPh>
    <rPh sb="5" eb="6">
      <t>キン</t>
    </rPh>
    <rPh sb="6" eb="7">
      <t>ガク</t>
    </rPh>
    <phoneticPr fontId="2"/>
  </si>
  <si>
    <t>請　　求　　書</t>
    <rPh sb="0" eb="1">
      <t>ショウ</t>
    </rPh>
    <rPh sb="3" eb="4">
      <t>モトム</t>
    </rPh>
    <rPh sb="6" eb="7">
      <t>ショ</t>
    </rPh>
    <phoneticPr fontId="2"/>
  </si>
  <si>
    <t>（請 求 者）</t>
    <rPh sb="1" eb="2">
      <t>ショウ</t>
    </rPh>
    <rPh sb="3" eb="4">
      <t>モトム</t>
    </rPh>
    <rPh sb="5" eb="6">
      <t>シャ</t>
    </rPh>
    <phoneticPr fontId="2"/>
  </si>
  <si>
    <t>今月の出来高工事金額</t>
    <rPh sb="0" eb="2">
      <t>コンゲツ</t>
    </rPh>
    <rPh sb="3" eb="4">
      <t>デ</t>
    </rPh>
    <rPh sb="4" eb="5">
      <t>ライ</t>
    </rPh>
    <rPh sb="5" eb="6">
      <t>タカ</t>
    </rPh>
    <rPh sb="6" eb="7">
      <t>コウ</t>
    </rPh>
    <rPh sb="7" eb="8">
      <t>コト</t>
    </rPh>
    <rPh sb="8" eb="9">
      <t>カネ</t>
    </rPh>
    <rPh sb="9" eb="10">
      <t>ガク</t>
    </rPh>
    <phoneticPr fontId="2"/>
  </si>
  <si>
    <t xml:space="preserve"> 今月の出来高工事金額</t>
    <rPh sb="1" eb="2">
      <t>イマ</t>
    </rPh>
    <rPh sb="2" eb="3">
      <t>ツキ</t>
    </rPh>
    <rPh sb="4" eb="5">
      <t>デ</t>
    </rPh>
    <rPh sb="5" eb="6">
      <t>ライ</t>
    </rPh>
    <rPh sb="6" eb="7">
      <t>タカ</t>
    </rPh>
    <rPh sb="7" eb="8">
      <t>コウ</t>
    </rPh>
    <rPh sb="8" eb="9">
      <t>コト</t>
    </rPh>
    <rPh sb="9" eb="10">
      <t>カネ</t>
    </rPh>
    <rPh sb="10" eb="11">
      <t>ガク</t>
    </rPh>
    <phoneticPr fontId="2"/>
  </si>
  <si>
    <t>摘　　　　要</t>
    <rPh sb="0" eb="1">
      <t>テキ</t>
    </rPh>
    <rPh sb="5" eb="6">
      <t>ヨウ</t>
    </rPh>
    <phoneticPr fontId="2"/>
  </si>
  <si>
    <t>〔内　　訳〕</t>
    <rPh sb="1" eb="2">
      <t>ナイ</t>
    </rPh>
    <rPh sb="4" eb="5">
      <t>ヤク</t>
    </rPh>
    <phoneticPr fontId="2"/>
  </si>
  <si>
    <t>～</t>
    <phoneticPr fontId="2"/>
  </si>
  <si>
    <t>（請求者控）</t>
    <rPh sb="1" eb="4">
      <t>セイキュウシャ</t>
    </rPh>
    <rPh sb="4" eb="5">
      <t>ヒカ</t>
    </rPh>
    <phoneticPr fontId="2"/>
  </si>
  <si>
    <t>平成</t>
    <rPh sb="0" eb="2">
      <t>ヘイセイ</t>
    </rPh>
    <phoneticPr fontId="2"/>
  </si>
  <si>
    <t>年</t>
    <rPh sb="0" eb="1">
      <t>ネン</t>
    </rPh>
    <phoneticPr fontId="2"/>
  </si>
  <si>
    <t>日</t>
    <rPh sb="0" eb="1">
      <t>ニチ</t>
    </rPh>
    <phoneticPr fontId="2"/>
  </si>
  <si>
    <t>月</t>
    <rPh sb="0" eb="1">
      <t>ガツ</t>
    </rPh>
    <phoneticPr fontId="2"/>
  </si>
  <si>
    <t>同上金額×0.9</t>
    <rPh sb="0" eb="1">
      <t>ドウ</t>
    </rPh>
    <rPh sb="1" eb="2">
      <t>ウエ</t>
    </rPh>
    <rPh sb="2" eb="3">
      <t>キン</t>
    </rPh>
    <rPh sb="3" eb="4">
      <t>ガク</t>
    </rPh>
    <phoneticPr fontId="2"/>
  </si>
  <si>
    <t>累計出来高工事金額</t>
    <rPh sb="0" eb="2">
      <t>ルイケイ</t>
    </rPh>
    <rPh sb="2" eb="5">
      <t>デキダカ</t>
    </rPh>
    <rPh sb="5" eb="7">
      <t>コウジ</t>
    </rPh>
    <rPh sb="7" eb="9">
      <t>キンガク</t>
    </rPh>
    <phoneticPr fontId="2"/>
  </si>
  <si>
    <t>４．別紙出来高明細書は各現場担当者と協議のうえ記入して下さい。</t>
    <rPh sb="2" eb="4">
      <t>ベッシ</t>
    </rPh>
    <rPh sb="4" eb="7">
      <t>デキダカ</t>
    </rPh>
    <rPh sb="7" eb="10">
      <t>メイサイショ</t>
    </rPh>
    <rPh sb="11" eb="12">
      <t>カク</t>
    </rPh>
    <rPh sb="12" eb="14">
      <t>ゲンバ</t>
    </rPh>
    <rPh sb="14" eb="17">
      <t>タントウシャ</t>
    </rPh>
    <rPh sb="18" eb="20">
      <t>キョウギ</t>
    </rPh>
    <rPh sb="23" eb="25">
      <t>キニュウ</t>
    </rPh>
    <rPh sb="27" eb="28">
      <t>クダ</t>
    </rPh>
    <phoneticPr fontId="2"/>
  </si>
  <si>
    <t>請　　求　　書</t>
  </si>
  <si>
    <t>平成</t>
  </si>
  <si>
    <t>年</t>
  </si>
  <si>
    <t>月</t>
  </si>
  <si>
    <t>日</t>
  </si>
  <si>
    <t>（請 求 者）</t>
  </si>
  <si>
    <t>住　　所</t>
  </si>
  <si>
    <t xml:space="preserve"> 工事番号：</t>
  </si>
  <si>
    <t>氏　　名</t>
  </si>
  <si>
    <t>印</t>
  </si>
  <si>
    <t xml:space="preserve"> 契約番号：</t>
  </si>
  <si>
    <t>下記の通り請求致します。</t>
  </si>
  <si>
    <t xml:space="preserve"> 工事件名：</t>
  </si>
  <si>
    <t>今月の出来高工事金額</t>
  </si>
  <si>
    <t xml:space="preserve"> 工　　期：</t>
  </si>
  <si>
    <t>～</t>
  </si>
  <si>
    <t>同上金額×0.9</t>
  </si>
  <si>
    <t>消費税額</t>
  </si>
  <si>
    <t>請求金額</t>
  </si>
  <si>
    <t>振込先</t>
  </si>
  <si>
    <t>金融機関</t>
  </si>
  <si>
    <t>口座名義</t>
  </si>
  <si>
    <t>口座番号</t>
  </si>
  <si>
    <t>〔内　　訳〕</t>
  </si>
  <si>
    <t>工　　　種</t>
  </si>
  <si>
    <t>仕　　　様</t>
  </si>
  <si>
    <t>発　　注　　金　　額</t>
  </si>
  <si>
    <t xml:space="preserve"> 今月の出来高工事金額</t>
  </si>
  <si>
    <t>累計出来高金額</t>
  </si>
  <si>
    <t>数　量</t>
  </si>
  <si>
    <t>単位</t>
  </si>
  <si>
    <t>単　価</t>
  </si>
  <si>
    <t>金　　額</t>
  </si>
  <si>
    <t>工 事 金 額　　計</t>
  </si>
  <si>
    <t>消 　費 　税 　額</t>
  </si>
  <si>
    <t>注　 文　 金　 額</t>
  </si>
  <si>
    <t>初期設定では、後半６ヶ月分の表示欄を表示していません。（列のＪ・Ｋ部分）</t>
    <rPh sb="0" eb="2">
      <t>ショキ</t>
    </rPh>
    <rPh sb="2" eb="4">
      <t>セッテイ</t>
    </rPh>
    <rPh sb="7" eb="9">
      <t>コウハン</t>
    </rPh>
    <rPh sb="11" eb="12">
      <t>ゲツ</t>
    </rPh>
    <rPh sb="12" eb="13">
      <t>ブン</t>
    </rPh>
    <rPh sb="14" eb="16">
      <t>ヒョウジ</t>
    </rPh>
    <rPh sb="16" eb="17">
      <t>ラン</t>
    </rPh>
    <rPh sb="18" eb="20">
      <t>ヒョウジ</t>
    </rPh>
    <rPh sb="28" eb="29">
      <t>レツ</t>
    </rPh>
    <rPh sb="33" eb="35">
      <t>ブブン</t>
    </rPh>
    <phoneticPr fontId="2"/>
  </si>
  <si>
    <t>又、セルを挿入した場合計算式が反映されませんので、間近上のセル計算式をコピーして下さい。</t>
    <rPh sb="0" eb="1">
      <t>マタ</t>
    </rPh>
    <rPh sb="5" eb="7">
      <t>ソウニュウ</t>
    </rPh>
    <rPh sb="9" eb="11">
      <t>バアイ</t>
    </rPh>
    <rPh sb="11" eb="14">
      <t>ケイサンシキ</t>
    </rPh>
    <rPh sb="15" eb="17">
      <t>ハンエイ</t>
    </rPh>
    <rPh sb="25" eb="27">
      <t>マジカ</t>
    </rPh>
    <rPh sb="27" eb="28">
      <t>ウエ</t>
    </rPh>
    <rPh sb="31" eb="34">
      <t>ケイサンシキ</t>
    </rPh>
    <rPh sb="40" eb="41">
      <t>クダ</t>
    </rPh>
    <phoneticPr fontId="2"/>
  </si>
  <si>
    <t>この操作を行う前に、ツール→保護→シート保護の解除を行ってから操作を行って下さい。</t>
    <rPh sb="2" eb="4">
      <t>ソウサ</t>
    </rPh>
    <rPh sb="5" eb="6">
      <t>オコナ</t>
    </rPh>
    <rPh sb="7" eb="8">
      <t>マエ</t>
    </rPh>
    <rPh sb="14" eb="16">
      <t>ホゴ</t>
    </rPh>
    <rPh sb="20" eb="22">
      <t>ホゴ</t>
    </rPh>
    <rPh sb="23" eb="25">
      <t>カイジョ</t>
    </rPh>
    <rPh sb="26" eb="27">
      <t>オコナ</t>
    </rPh>
    <rPh sb="31" eb="33">
      <t>ソウサ</t>
    </rPh>
    <rPh sb="34" eb="35">
      <t>オコナ</t>
    </rPh>
    <rPh sb="37" eb="38">
      <t>クダ</t>
    </rPh>
    <phoneticPr fontId="2"/>
  </si>
  <si>
    <t>（提出用）</t>
    <rPh sb="1" eb="3">
      <t>テイシュツ</t>
    </rPh>
    <rPh sb="3" eb="4">
      <t>ヨウ</t>
    </rPh>
    <phoneticPr fontId="2"/>
  </si>
  <si>
    <t>発 注 工 事 金 額（ 当 初 ）</t>
    <rPh sb="0" eb="1">
      <t>ハツ</t>
    </rPh>
    <rPh sb="2" eb="3">
      <t>チュウ</t>
    </rPh>
    <rPh sb="4" eb="5">
      <t>コウ</t>
    </rPh>
    <rPh sb="6" eb="7">
      <t>コト</t>
    </rPh>
    <rPh sb="8" eb="9">
      <t>キン</t>
    </rPh>
    <rPh sb="10" eb="11">
      <t>ガク</t>
    </rPh>
    <rPh sb="13" eb="14">
      <t>トウ</t>
    </rPh>
    <rPh sb="15" eb="16">
      <t>ショ</t>
    </rPh>
    <phoneticPr fontId="2"/>
  </si>
  <si>
    <t>№</t>
    <phoneticPr fontId="2"/>
  </si>
  <si>
    <t>発 注 工 事 金 額（ 変更 1 ）</t>
    <rPh sb="0" eb="1">
      <t>ハツ</t>
    </rPh>
    <rPh sb="2" eb="3">
      <t>チュウ</t>
    </rPh>
    <rPh sb="4" eb="5">
      <t>コウ</t>
    </rPh>
    <rPh sb="6" eb="7">
      <t>コト</t>
    </rPh>
    <rPh sb="8" eb="9">
      <t>キン</t>
    </rPh>
    <rPh sb="10" eb="11">
      <t>ガク</t>
    </rPh>
    <rPh sb="13" eb="15">
      <t>ヘンコウ</t>
    </rPh>
    <phoneticPr fontId="2"/>
  </si>
  <si>
    <t>発 注 工 事 金 額（ 変更 2 ）</t>
    <rPh sb="0" eb="1">
      <t>ハツ</t>
    </rPh>
    <rPh sb="2" eb="3">
      <t>チュウ</t>
    </rPh>
    <rPh sb="4" eb="5">
      <t>コウ</t>
    </rPh>
    <rPh sb="6" eb="7">
      <t>コト</t>
    </rPh>
    <rPh sb="8" eb="9">
      <t>キン</t>
    </rPh>
    <rPh sb="10" eb="11">
      <t>ガク</t>
    </rPh>
    <rPh sb="13" eb="15">
      <t>ヘンコウ</t>
    </rPh>
    <phoneticPr fontId="2"/>
  </si>
  <si>
    <t>発 注 工 事 金 額（ 変更 3 ）</t>
    <rPh sb="0" eb="1">
      <t>ハツ</t>
    </rPh>
    <rPh sb="2" eb="3">
      <t>チュウ</t>
    </rPh>
    <rPh sb="4" eb="5">
      <t>コウ</t>
    </rPh>
    <rPh sb="6" eb="7">
      <t>コト</t>
    </rPh>
    <rPh sb="8" eb="9">
      <t>キン</t>
    </rPh>
    <rPh sb="10" eb="11">
      <t>ガク</t>
    </rPh>
    <rPh sb="13" eb="15">
      <t>ヘンコウ</t>
    </rPh>
    <phoneticPr fontId="2"/>
  </si>
  <si>
    <t>土木用</t>
    <rPh sb="0" eb="3">
      <t>ドボクヨウ</t>
    </rPh>
    <phoneticPr fontId="2"/>
  </si>
  <si>
    <t>変更</t>
    <rPh sb="0" eb="2">
      <t>ヘンコウ</t>
    </rPh>
    <phoneticPr fontId="2"/>
  </si>
  <si>
    <t>№</t>
    <phoneticPr fontId="2"/>
  </si>
  <si>
    <t>－工事請負用－</t>
    <rPh sb="1" eb="3">
      <t>コウジ</t>
    </rPh>
    <rPh sb="3" eb="5">
      <t>ウケオイ</t>
    </rPh>
    <rPh sb="5" eb="6">
      <t>ヨウ</t>
    </rPh>
    <phoneticPr fontId="2"/>
  </si>
  <si>
    <t>井口建設工業株式会社　総務部</t>
    <rPh sb="0" eb="10">
      <t>イグチ</t>
    </rPh>
    <rPh sb="11" eb="14">
      <t>ソウムブ</t>
    </rPh>
    <phoneticPr fontId="2"/>
  </si>
  <si>
    <t>１．様式について</t>
    <rPh sb="2" eb="4">
      <t>ヨウシキ</t>
    </rPh>
    <phoneticPr fontId="2"/>
  </si>
  <si>
    <t>請求書書式（外注契約書発行分）の取り扱い利用方法</t>
    <rPh sb="0" eb="3">
      <t>セイキュウショ</t>
    </rPh>
    <rPh sb="3" eb="5">
      <t>ショシキ</t>
    </rPh>
    <rPh sb="6" eb="8">
      <t>ガイチュウ</t>
    </rPh>
    <rPh sb="8" eb="11">
      <t>ケイヤクショ</t>
    </rPh>
    <rPh sb="11" eb="13">
      <t>ハッコウ</t>
    </rPh>
    <rPh sb="13" eb="14">
      <t>ブン</t>
    </rPh>
    <rPh sb="16" eb="17">
      <t>ト</t>
    </rPh>
    <rPh sb="18" eb="19">
      <t>アツカ</t>
    </rPh>
    <rPh sb="20" eb="22">
      <t>リヨウ</t>
    </rPh>
    <rPh sb="22" eb="24">
      <t>ホウホウ</t>
    </rPh>
    <phoneticPr fontId="2"/>
  </si>
  <si>
    <t>２．様式の構成について</t>
    <rPh sb="2" eb="4">
      <t>ヨウシキ</t>
    </rPh>
    <rPh sb="5" eb="7">
      <t>コウセイ</t>
    </rPh>
    <phoneticPr fontId="2"/>
  </si>
  <si>
    <t>請求書表紙は、請求者控・提出用当社社内印有・無（２部）の３部となっています。</t>
    <rPh sb="12" eb="14">
      <t>テイシュツ</t>
    </rPh>
    <rPh sb="14" eb="15">
      <t>ヨウ</t>
    </rPh>
    <rPh sb="15" eb="17">
      <t>トウシャ</t>
    </rPh>
    <rPh sb="17" eb="19">
      <t>シャナイ</t>
    </rPh>
    <rPh sb="19" eb="20">
      <t>イン</t>
    </rPh>
    <rPh sb="20" eb="21">
      <t>ア</t>
    </rPh>
    <rPh sb="22" eb="23">
      <t>ナ</t>
    </rPh>
    <rPh sb="25" eb="26">
      <t>ブ</t>
    </rPh>
    <phoneticPr fontId="2"/>
  </si>
  <si>
    <t>３．記入方法について</t>
    <rPh sb="2" eb="4">
      <t>キニュウ</t>
    </rPh>
    <rPh sb="4" eb="6">
      <t>ホウホウ</t>
    </rPh>
    <phoneticPr fontId="2"/>
  </si>
  <si>
    <t>請求書表紙は、請求者控部の青内及び緑内だけ記入してもらえば３部複写となります。</t>
    <rPh sb="0" eb="3">
      <t>セイキュウショ</t>
    </rPh>
    <rPh sb="3" eb="5">
      <t>ヒョウシ</t>
    </rPh>
    <rPh sb="7" eb="10">
      <t>セイキュウシャ</t>
    </rPh>
    <rPh sb="10" eb="11">
      <t>ヒカ</t>
    </rPh>
    <rPh sb="11" eb="12">
      <t>ブ</t>
    </rPh>
    <rPh sb="13" eb="14">
      <t>アオ</t>
    </rPh>
    <rPh sb="14" eb="15">
      <t>ナイ</t>
    </rPh>
    <rPh sb="15" eb="16">
      <t>オヨ</t>
    </rPh>
    <rPh sb="17" eb="18">
      <t>ミドリ</t>
    </rPh>
    <rPh sb="18" eb="19">
      <t>ナイ</t>
    </rPh>
    <rPh sb="21" eb="23">
      <t>キニュウ</t>
    </rPh>
    <rPh sb="30" eb="31">
      <t>ブ</t>
    </rPh>
    <rPh sb="31" eb="33">
      <t>フクシャ</t>
    </rPh>
    <phoneticPr fontId="2"/>
  </si>
  <si>
    <t>請求時は提出用当社社内印有・無（２部）を提出して下さい。</t>
    <phoneticPr fontId="2"/>
  </si>
  <si>
    <t>変更回数に合わせて、シートを変えて下さい。</t>
    <rPh sb="0" eb="2">
      <t>ヘンコウ</t>
    </rPh>
    <rPh sb="2" eb="4">
      <t>カイスウ</t>
    </rPh>
    <rPh sb="5" eb="6">
      <t>ア</t>
    </rPh>
    <rPh sb="14" eb="15">
      <t>カ</t>
    </rPh>
    <rPh sb="17" eb="18">
      <t>クダ</t>
    </rPh>
    <phoneticPr fontId="2"/>
  </si>
  <si>
    <t>内訳書は、当初、変更1回目、変更2回目、変更3回目の4シート構成となっています。</t>
    <rPh sb="0" eb="3">
      <t>ウチワケショ</t>
    </rPh>
    <rPh sb="5" eb="7">
      <t>トウショ</t>
    </rPh>
    <rPh sb="8" eb="10">
      <t>ヘンコウ</t>
    </rPh>
    <rPh sb="11" eb="13">
      <t>カイメ</t>
    </rPh>
    <rPh sb="14" eb="16">
      <t>ヘンコウ</t>
    </rPh>
    <rPh sb="17" eb="19">
      <t>カイメ</t>
    </rPh>
    <rPh sb="20" eb="22">
      <t>ヘンコウ</t>
    </rPh>
    <rPh sb="23" eb="25">
      <t>カイメ</t>
    </rPh>
    <rPh sb="30" eb="32">
      <t>コウセイ</t>
    </rPh>
    <phoneticPr fontId="2"/>
  </si>
  <si>
    <r>
      <t>本、請求書用紙は</t>
    </r>
    <r>
      <rPr>
        <b/>
        <sz val="16"/>
        <color indexed="10"/>
        <rFont val="ＭＳ 明朝"/>
        <family val="1"/>
        <charset val="128"/>
      </rPr>
      <t>外注契約を「注文書」発行した工事の請求書</t>
    </r>
    <r>
      <rPr>
        <sz val="16"/>
        <rFont val="ＭＳ 明朝"/>
        <family val="1"/>
        <charset val="128"/>
      </rPr>
      <t>として使用して下さい。</t>
    </r>
    <rPh sb="35" eb="36">
      <t>クダ</t>
    </rPh>
    <phoneticPr fontId="2"/>
  </si>
  <si>
    <t>請求書提出時は、内訳書も各１部ずつに添付し提出願います。</t>
    <rPh sb="0" eb="3">
      <t>セイキュウショ</t>
    </rPh>
    <rPh sb="3" eb="5">
      <t>テイシュツ</t>
    </rPh>
    <rPh sb="5" eb="6">
      <t>ジ</t>
    </rPh>
    <rPh sb="8" eb="11">
      <t>ウチワケショ</t>
    </rPh>
    <rPh sb="12" eb="13">
      <t>カク</t>
    </rPh>
    <rPh sb="14" eb="15">
      <t>ブ</t>
    </rPh>
    <rPh sb="18" eb="20">
      <t>テンプ</t>
    </rPh>
    <rPh sb="21" eb="23">
      <t>テイシュツ</t>
    </rPh>
    <rPh sb="23" eb="24">
      <t>ネガ</t>
    </rPh>
    <phoneticPr fontId="2"/>
  </si>
  <si>
    <t>工事件名、工期、振込先、請求年月日、請求者住所・氏名等を必ず記入して下さい。</t>
    <rPh sb="0" eb="2">
      <t>コウジ</t>
    </rPh>
    <rPh sb="2" eb="4">
      <t>ケンメイ</t>
    </rPh>
    <rPh sb="5" eb="7">
      <t>コウキ</t>
    </rPh>
    <rPh sb="8" eb="11">
      <t>フリコミサキ</t>
    </rPh>
    <rPh sb="12" eb="14">
      <t>セイキュウ</t>
    </rPh>
    <rPh sb="14" eb="17">
      <t>ネンガッピ</t>
    </rPh>
    <rPh sb="18" eb="21">
      <t>セイキュウシャ</t>
    </rPh>
    <rPh sb="21" eb="23">
      <t>ジュウショ</t>
    </rPh>
    <rPh sb="24" eb="26">
      <t>シメイ</t>
    </rPh>
    <rPh sb="26" eb="27">
      <t>トウ</t>
    </rPh>
    <rPh sb="28" eb="29">
      <t>カナラ</t>
    </rPh>
    <rPh sb="30" eb="32">
      <t>キニュウ</t>
    </rPh>
    <rPh sb="34" eb="35">
      <t>クダ</t>
    </rPh>
    <phoneticPr fontId="2"/>
  </si>
  <si>
    <t>提出用には、社印を押印するよう忘れずにお願いします。</t>
    <rPh sb="0" eb="2">
      <t>テイシュツ</t>
    </rPh>
    <rPh sb="2" eb="3">
      <t>ヨウ</t>
    </rPh>
    <rPh sb="6" eb="8">
      <t>シャイン</t>
    </rPh>
    <rPh sb="9" eb="11">
      <t>オウイン</t>
    </rPh>
    <rPh sb="15" eb="16">
      <t>ワス</t>
    </rPh>
    <rPh sb="20" eb="21">
      <t>ネガ</t>
    </rPh>
    <phoneticPr fontId="2"/>
  </si>
  <si>
    <t>表紙内訳欄は、5段になっています。</t>
    <rPh sb="0" eb="2">
      <t>ヒョウシ</t>
    </rPh>
    <rPh sb="2" eb="4">
      <t>ウチワケ</t>
    </rPh>
    <rPh sb="4" eb="5">
      <t>ラン</t>
    </rPh>
    <rPh sb="8" eb="9">
      <t>ダン</t>
    </rPh>
    <phoneticPr fontId="2"/>
  </si>
  <si>
    <t>1段目が当初請求欄、2段目が変更1回目の欄、以下3段目、4段目と2回目・3回目変更欄となって</t>
    <rPh sb="1" eb="3">
      <t>ダンメ</t>
    </rPh>
    <rPh sb="4" eb="6">
      <t>トウショ</t>
    </rPh>
    <rPh sb="6" eb="8">
      <t>セイキュウ</t>
    </rPh>
    <rPh sb="8" eb="9">
      <t>ラン</t>
    </rPh>
    <rPh sb="11" eb="13">
      <t>ダンメ</t>
    </rPh>
    <rPh sb="14" eb="16">
      <t>ヘンコウ</t>
    </rPh>
    <rPh sb="17" eb="19">
      <t>カイメ</t>
    </rPh>
    <rPh sb="20" eb="21">
      <t>ラン</t>
    </rPh>
    <rPh sb="22" eb="24">
      <t>イカ</t>
    </rPh>
    <rPh sb="25" eb="27">
      <t>ダンメ</t>
    </rPh>
    <rPh sb="29" eb="31">
      <t>ダンメ</t>
    </rPh>
    <rPh sb="33" eb="35">
      <t>カイメ</t>
    </rPh>
    <rPh sb="37" eb="39">
      <t>カイメ</t>
    </rPh>
    <rPh sb="39" eb="41">
      <t>ヘンコウ</t>
    </rPh>
    <rPh sb="41" eb="42">
      <t>ラン</t>
    </rPh>
    <phoneticPr fontId="2"/>
  </si>
  <si>
    <t>います。</t>
    <phoneticPr fontId="2"/>
  </si>
  <si>
    <t>5段目は、最終の保留金のみを請求する時に記入して下さい。</t>
    <rPh sb="1" eb="3">
      <t>ダンメ</t>
    </rPh>
    <rPh sb="5" eb="7">
      <t>サイシュウ</t>
    </rPh>
    <rPh sb="8" eb="10">
      <t>ホリュウ</t>
    </rPh>
    <rPh sb="10" eb="11">
      <t>キン</t>
    </rPh>
    <rPh sb="14" eb="16">
      <t>セイキュウ</t>
    </rPh>
    <rPh sb="18" eb="19">
      <t>トキ</t>
    </rPh>
    <rPh sb="20" eb="22">
      <t>キニュウ</t>
    </rPh>
    <rPh sb="24" eb="25">
      <t>クダ</t>
    </rPh>
    <phoneticPr fontId="2"/>
  </si>
  <si>
    <t>この時は、内訳書の提出は必要有りません。（内訳書は、その前の段階で100％になっているため）</t>
    <rPh sb="2" eb="3">
      <t>トキ</t>
    </rPh>
    <rPh sb="5" eb="8">
      <t>ウチワケショ</t>
    </rPh>
    <rPh sb="9" eb="11">
      <t>テイシュツ</t>
    </rPh>
    <rPh sb="12" eb="14">
      <t>ヒツヨウ</t>
    </rPh>
    <rPh sb="14" eb="15">
      <t>ア</t>
    </rPh>
    <rPh sb="21" eb="24">
      <t>ウチワケショ</t>
    </rPh>
    <rPh sb="28" eb="29">
      <t>マエ</t>
    </rPh>
    <rPh sb="30" eb="32">
      <t>ダンカイ</t>
    </rPh>
    <phoneticPr fontId="2"/>
  </si>
  <si>
    <t>（注文書明細書と同じように記入して下さい）</t>
    <rPh sb="1" eb="4">
      <t>チュウモンショ</t>
    </rPh>
    <rPh sb="4" eb="7">
      <t>メイサイショ</t>
    </rPh>
    <rPh sb="8" eb="9">
      <t>オナ</t>
    </rPh>
    <rPh sb="13" eb="15">
      <t>キニュウ</t>
    </rPh>
    <rPh sb="17" eb="18">
      <t>クダ</t>
    </rPh>
    <phoneticPr fontId="2"/>
  </si>
  <si>
    <t>記入を行うと、自動計算し表紙の発注金額に反映されます。</t>
    <rPh sb="0" eb="2">
      <t>キニュウ</t>
    </rPh>
    <rPh sb="3" eb="4">
      <t>オコナ</t>
    </rPh>
    <rPh sb="7" eb="9">
      <t>ジドウ</t>
    </rPh>
    <rPh sb="9" eb="11">
      <t>ケイサン</t>
    </rPh>
    <rPh sb="12" eb="14">
      <t>ヒョウシ</t>
    </rPh>
    <rPh sb="15" eb="17">
      <t>ハッチュウ</t>
    </rPh>
    <rPh sb="17" eb="19">
      <t>キンガク</t>
    </rPh>
    <rPh sb="20" eb="22">
      <t>ハンエイ</t>
    </rPh>
    <phoneticPr fontId="2"/>
  </si>
  <si>
    <r>
      <t>内訳書明細書は、項目・発注工事金額（単価まで</t>
    </r>
    <r>
      <rPr>
        <sz val="16"/>
        <color indexed="10"/>
        <rFont val="ＭＳ 明朝"/>
        <family val="1"/>
        <charset val="128"/>
      </rPr>
      <t>緑・黄色内</t>
    </r>
    <r>
      <rPr>
        <sz val="16"/>
        <rFont val="ＭＳ 明朝"/>
        <family val="1"/>
        <charset val="128"/>
      </rPr>
      <t>）は手入力で記入願います。</t>
    </r>
    <rPh sb="0" eb="3">
      <t>ウチワケショ</t>
    </rPh>
    <rPh sb="3" eb="6">
      <t>メイサイショ</t>
    </rPh>
    <rPh sb="22" eb="23">
      <t>ミドリ</t>
    </rPh>
    <rPh sb="24" eb="26">
      <t>キイロ</t>
    </rPh>
    <rPh sb="26" eb="27">
      <t>ナイ</t>
    </rPh>
    <phoneticPr fontId="2"/>
  </si>
  <si>
    <t>表紙において、工期及び請求年月日を記入すると、内訳書の（月出来高工事金額）が自動的に</t>
    <rPh sb="0" eb="2">
      <t>ヒョウシ</t>
    </rPh>
    <rPh sb="7" eb="9">
      <t>コウキ</t>
    </rPh>
    <rPh sb="9" eb="10">
      <t>オヨ</t>
    </rPh>
    <rPh sb="11" eb="13">
      <t>セイキュウ</t>
    </rPh>
    <rPh sb="13" eb="16">
      <t>ネンガッピ</t>
    </rPh>
    <rPh sb="17" eb="19">
      <t>キニュウ</t>
    </rPh>
    <rPh sb="23" eb="26">
      <t>ウチワケショ</t>
    </rPh>
    <rPh sb="28" eb="29">
      <t>ガツ</t>
    </rPh>
    <rPh sb="29" eb="31">
      <t>デキ</t>
    </rPh>
    <rPh sb="31" eb="32">
      <t>タカ</t>
    </rPh>
    <rPh sb="32" eb="34">
      <t>コウジ</t>
    </rPh>
    <rPh sb="34" eb="36">
      <t>キンガク</t>
    </rPh>
    <rPh sb="38" eb="41">
      <t>ジドウテキ</t>
    </rPh>
    <phoneticPr fontId="2"/>
  </si>
  <si>
    <t>（内訳書の右側の部分です、ページ３～６）</t>
    <rPh sb="1" eb="4">
      <t>ウチワケショ</t>
    </rPh>
    <rPh sb="5" eb="7">
      <t>ミギガワ</t>
    </rPh>
    <rPh sb="8" eb="10">
      <t>ブブン</t>
    </rPh>
    <phoneticPr fontId="2"/>
  </si>
  <si>
    <t>ここを記入すると、内訳書左側の○○月出来高工事金額欄に反映されます。</t>
    <rPh sb="3" eb="5">
      <t>キニュウ</t>
    </rPh>
    <rPh sb="9" eb="12">
      <t>ウチワケショ</t>
    </rPh>
    <rPh sb="12" eb="14">
      <t>ヒダリガワ</t>
    </rPh>
    <rPh sb="17" eb="18">
      <t>ガツ</t>
    </rPh>
    <rPh sb="18" eb="21">
      <t>デキダカ</t>
    </rPh>
    <rPh sb="21" eb="23">
      <t>コウジ</t>
    </rPh>
    <rPh sb="23" eb="25">
      <t>キンガク</t>
    </rPh>
    <rPh sb="25" eb="26">
      <t>ラン</t>
    </rPh>
    <rPh sb="27" eb="29">
      <t>ハンエイ</t>
    </rPh>
    <phoneticPr fontId="2"/>
  </si>
  <si>
    <t>内訳書の提出は、左側部のみでお願いします。（１～２ページ）</t>
    <rPh sb="0" eb="3">
      <t>ウチワケショ</t>
    </rPh>
    <rPh sb="4" eb="6">
      <t>テイシュツ</t>
    </rPh>
    <rPh sb="8" eb="10">
      <t>ヒダリガワ</t>
    </rPh>
    <rPh sb="10" eb="11">
      <t>ブ</t>
    </rPh>
    <rPh sb="15" eb="16">
      <t>ネガ</t>
    </rPh>
    <phoneticPr fontId="2"/>
  </si>
  <si>
    <t>変更を行うまでは、各月出来高欄に続けて記入して下さい。</t>
    <rPh sb="0" eb="2">
      <t>ヘンコウ</t>
    </rPh>
    <rPh sb="3" eb="4">
      <t>オコナ</t>
    </rPh>
    <rPh sb="9" eb="10">
      <t>カク</t>
    </rPh>
    <rPh sb="10" eb="11">
      <t>ツキ</t>
    </rPh>
    <rPh sb="11" eb="14">
      <t>デキダカ</t>
    </rPh>
    <rPh sb="14" eb="15">
      <t>ラン</t>
    </rPh>
    <rPh sb="16" eb="17">
      <t>ツヅ</t>
    </rPh>
    <rPh sb="19" eb="21">
      <t>キニュウ</t>
    </rPh>
    <rPh sb="23" eb="24">
      <t>クダ</t>
    </rPh>
    <phoneticPr fontId="2"/>
  </si>
  <si>
    <t>各月出来高欄は、12ヶ月分記入することが出来ます。</t>
    <rPh sb="11" eb="12">
      <t>ゲツ</t>
    </rPh>
    <rPh sb="12" eb="13">
      <t>ブン</t>
    </rPh>
    <rPh sb="13" eb="15">
      <t>キニュウ</t>
    </rPh>
    <rPh sb="20" eb="22">
      <t>デキ</t>
    </rPh>
    <phoneticPr fontId="2"/>
  </si>
  <si>
    <t>反映される各月出来高工事金額欄は、前半6ヶ月と後半6ヶ月に分かれています。</t>
    <rPh sb="0" eb="2">
      <t>ハンエイ</t>
    </rPh>
    <rPh sb="5" eb="6">
      <t>カク</t>
    </rPh>
    <rPh sb="6" eb="7">
      <t>ツキ</t>
    </rPh>
    <rPh sb="7" eb="10">
      <t>デキダカ</t>
    </rPh>
    <rPh sb="10" eb="12">
      <t>コウジ</t>
    </rPh>
    <rPh sb="12" eb="14">
      <t>キンガク</t>
    </rPh>
    <rPh sb="14" eb="15">
      <t>ラン</t>
    </rPh>
    <rPh sb="17" eb="19">
      <t>ゼンハン</t>
    </rPh>
    <rPh sb="21" eb="22">
      <t>ゲツ</t>
    </rPh>
    <rPh sb="23" eb="25">
      <t>コウハン</t>
    </rPh>
    <rPh sb="27" eb="28">
      <t>ゲツ</t>
    </rPh>
    <rPh sb="29" eb="30">
      <t>ワ</t>
    </rPh>
    <phoneticPr fontId="2"/>
  </si>
  <si>
    <t>反映された各月出来高請求金額欄は、各６ヶ月毎で切替て表示するようお願いします。</t>
    <rPh sb="0" eb="2">
      <t>ハンエイ</t>
    </rPh>
    <rPh sb="5" eb="6">
      <t>カク</t>
    </rPh>
    <rPh sb="14" eb="15">
      <t>ラン</t>
    </rPh>
    <rPh sb="17" eb="18">
      <t>カク</t>
    </rPh>
    <rPh sb="20" eb="21">
      <t>ゲツ</t>
    </rPh>
    <rPh sb="21" eb="22">
      <t>ゴト</t>
    </rPh>
    <rPh sb="23" eb="24">
      <t>キ</t>
    </rPh>
    <rPh sb="24" eb="25">
      <t>カ</t>
    </rPh>
    <rPh sb="26" eb="28">
      <t>ヒョウジ</t>
    </rPh>
    <rPh sb="33" eb="34">
      <t>ネガ</t>
    </rPh>
    <phoneticPr fontId="2"/>
  </si>
  <si>
    <t>（列のＨ・Ｉ・Ｊ・Ｋ部分）</t>
    <phoneticPr fontId="2"/>
  </si>
  <si>
    <t>切替の方法は、列の表示・再表示で行って下さい。</t>
    <rPh sb="0" eb="1">
      <t>キ</t>
    </rPh>
    <rPh sb="1" eb="2">
      <t>カ</t>
    </rPh>
    <rPh sb="3" eb="5">
      <t>ホウホウ</t>
    </rPh>
    <rPh sb="7" eb="8">
      <t>レツ</t>
    </rPh>
    <rPh sb="9" eb="11">
      <t>ヒョウジ</t>
    </rPh>
    <rPh sb="12" eb="13">
      <t>サイ</t>
    </rPh>
    <rPh sb="13" eb="15">
      <t>ヒョウジ</t>
    </rPh>
    <rPh sb="16" eb="17">
      <t>オコナ</t>
    </rPh>
    <rPh sb="19" eb="20">
      <t>クダ</t>
    </rPh>
    <phoneticPr fontId="2"/>
  </si>
  <si>
    <t>（前半６ヶ月まではＨ・Ｉ部、後半６ヶ月はＪ・Ｋ部）</t>
    <phoneticPr fontId="2"/>
  </si>
  <si>
    <t>内訳書の項目記入欄について、初期設定では２ページになっていますが、必要により</t>
    <rPh sb="0" eb="3">
      <t>ウチワケショ</t>
    </rPh>
    <rPh sb="4" eb="6">
      <t>コウモク</t>
    </rPh>
    <rPh sb="6" eb="9">
      <t>キニュウラン</t>
    </rPh>
    <rPh sb="14" eb="16">
      <t>ショキ</t>
    </rPh>
    <rPh sb="16" eb="18">
      <t>セッテイ</t>
    </rPh>
    <rPh sb="33" eb="35">
      <t>ヒツヨウ</t>
    </rPh>
    <phoneticPr fontId="2"/>
  </si>
  <si>
    <t>セルの削除及び挿入で項目欄を変えて下さい。</t>
    <phoneticPr fontId="2"/>
  </si>
  <si>
    <t>４．変更した場合について</t>
    <rPh sb="2" eb="4">
      <t>ヘンコウ</t>
    </rPh>
    <rPh sb="6" eb="8">
      <t>バアイ</t>
    </rPh>
    <phoneticPr fontId="2"/>
  </si>
  <si>
    <t>契約を途中変更した場合の内訳書は、変更内訳書シート（1回目～3回目）を使用して下さい。</t>
    <rPh sb="0" eb="2">
      <t>ケイヤク</t>
    </rPh>
    <rPh sb="3" eb="5">
      <t>トチュウ</t>
    </rPh>
    <rPh sb="5" eb="7">
      <t>ヘンコウ</t>
    </rPh>
    <rPh sb="9" eb="11">
      <t>バアイ</t>
    </rPh>
    <rPh sb="12" eb="15">
      <t>ウチワケショ</t>
    </rPh>
    <rPh sb="17" eb="19">
      <t>ヘンコウ</t>
    </rPh>
    <rPh sb="19" eb="22">
      <t>ウチワケショ</t>
    </rPh>
    <rPh sb="27" eb="29">
      <t>カイメ</t>
    </rPh>
    <rPh sb="31" eb="33">
      <t>カイメ</t>
    </rPh>
    <rPh sb="35" eb="37">
      <t>シヨウ</t>
    </rPh>
    <rPh sb="39" eb="40">
      <t>クダ</t>
    </rPh>
    <phoneticPr fontId="2"/>
  </si>
  <si>
    <t>記入方法は、当初と同じように記入して下さい。</t>
    <rPh sb="0" eb="2">
      <t>キニュウ</t>
    </rPh>
    <rPh sb="2" eb="4">
      <t>ホウホウ</t>
    </rPh>
    <rPh sb="6" eb="8">
      <t>トウショ</t>
    </rPh>
    <rPh sb="9" eb="10">
      <t>オナ</t>
    </rPh>
    <rPh sb="14" eb="16">
      <t>キニュウ</t>
    </rPh>
    <rPh sb="18" eb="19">
      <t>クダ</t>
    </rPh>
    <phoneticPr fontId="2"/>
  </si>
  <si>
    <t>（変更注文書明細書と同じように記入して下さい）</t>
    <rPh sb="1" eb="3">
      <t>ヘンコウ</t>
    </rPh>
    <rPh sb="3" eb="6">
      <t>チュウモンショ</t>
    </rPh>
    <rPh sb="6" eb="9">
      <t>メイサイショ</t>
    </rPh>
    <rPh sb="10" eb="11">
      <t>オナ</t>
    </rPh>
    <rPh sb="15" eb="17">
      <t>キニュウ</t>
    </rPh>
    <rPh sb="19" eb="20">
      <t>クダ</t>
    </rPh>
    <phoneticPr fontId="2"/>
  </si>
  <si>
    <t>記入を行うと、自動計算し表紙の発注金額に反映されます。（内訳2段目）</t>
    <rPh sb="0" eb="2">
      <t>キニュウ</t>
    </rPh>
    <rPh sb="3" eb="4">
      <t>オコナ</t>
    </rPh>
    <rPh sb="7" eb="9">
      <t>ジドウ</t>
    </rPh>
    <rPh sb="9" eb="11">
      <t>ケイサン</t>
    </rPh>
    <rPh sb="12" eb="14">
      <t>ヒョウシ</t>
    </rPh>
    <rPh sb="15" eb="17">
      <t>ハッチュウ</t>
    </rPh>
    <rPh sb="17" eb="19">
      <t>キンガク</t>
    </rPh>
    <rPh sb="20" eb="22">
      <t>ハンエイ</t>
    </rPh>
    <rPh sb="28" eb="30">
      <t>ウチワケ</t>
    </rPh>
    <rPh sb="31" eb="33">
      <t>ダンメ</t>
    </rPh>
    <phoneticPr fontId="2"/>
  </si>
  <si>
    <t>従来通りの用紙が無くなったら、是非利用して下さい。</t>
    <rPh sb="0" eb="2">
      <t>ジュウライ</t>
    </rPh>
    <rPh sb="2" eb="3">
      <t>トオ</t>
    </rPh>
    <rPh sb="5" eb="7">
      <t>ヨウシ</t>
    </rPh>
    <rPh sb="8" eb="9">
      <t>ナ</t>
    </rPh>
    <rPh sb="15" eb="17">
      <t>ゼヒ</t>
    </rPh>
    <rPh sb="17" eb="19">
      <t>リヨウ</t>
    </rPh>
    <rPh sb="21" eb="22">
      <t>クダ</t>
    </rPh>
    <phoneticPr fontId="2"/>
  </si>
  <si>
    <t>記入方法に関して、不明な点が有りましたら、各担当者に連絡をお願い致します。</t>
    <rPh sb="0" eb="2">
      <t>キニュウ</t>
    </rPh>
    <rPh sb="2" eb="4">
      <t>ホウホウ</t>
    </rPh>
    <rPh sb="5" eb="6">
      <t>カン</t>
    </rPh>
    <rPh sb="9" eb="11">
      <t>フメイ</t>
    </rPh>
    <rPh sb="12" eb="13">
      <t>テン</t>
    </rPh>
    <rPh sb="14" eb="15">
      <t>ア</t>
    </rPh>
    <rPh sb="21" eb="22">
      <t>カク</t>
    </rPh>
    <rPh sb="22" eb="25">
      <t>タントウシャ</t>
    </rPh>
    <rPh sb="26" eb="28">
      <t>レンラク</t>
    </rPh>
    <rPh sb="30" eb="31">
      <t>ネガ</t>
    </rPh>
    <rPh sb="32" eb="33">
      <t>イタ</t>
    </rPh>
    <phoneticPr fontId="2"/>
  </si>
  <si>
    <t>本様式は、従来手書きを行っていた物から移行する物ですが、従来通りの提出でも</t>
    <rPh sb="0" eb="1">
      <t>ホン</t>
    </rPh>
    <rPh sb="1" eb="3">
      <t>ヨウシキ</t>
    </rPh>
    <rPh sb="5" eb="7">
      <t>ジュウライ</t>
    </rPh>
    <rPh sb="7" eb="9">
      <t>テガ</t>
    </rPh>
    <rPh sb="11" eb="12">
      <t>オコナ</t>
    </rPh>
    <rPh sb="16" eb="17">
      <t>モノ</t>
    </rPh>
    <rPh sb="19" eb="21">
      <t>イコウ</t>
    </rPh>
    <rPh sb="23" eb="24">
      <t>モノ</t>
    </rPh>
    <rPh sb="28" eb="30">
      <t>ジュウライ</t>
    </rPh>
    <rPh sb="30" eb="31">
      <t>トオ</t>
    </rPh>
    <rPh sb="33" eb="35">
      <t>テイシュツ</t>
    </rPh>
    <phoneticPr fontId="2"/>
  </si>
  <si>
    <t>差し支え有りません。</t>
    <phoneticPr fontId="2"/>
  </si>
  <si>
    <t>基本的に同じ様式を使用しています。</t>
    <rPh sb="0" eb="3">
      <t>キホンテキ</t>
    </rPh>
    <rPh sb="4" eb="5">
      <t>オナ</t>
    </rPh>
    <rPh sb="6" eb="8">
      <t>ヨウシキ</t>
    </rPh>
    <rPh sb="9" eb="11">
      <t>シヨウ</t>
    </rPh>
    <phoneticPr fontId="2"/>
  </si>
  <si>
    <t>のに対し、建築用は、増減分が反映されるような設定にしてあります。</t>
    <rPh sb="5" eb="7">
      <t>ケンチク</t>
    </rPh>
    <rPh sb="7" eb="8">
      <t>ヨウ</t>
    </rPh>
    <rPh sb="10" eb="12">
      <t>ゾウゲン</t>
    </rPh>
    <rPh sb="12" eb="13">
      <t>ブン</t>
    </rPh>
    <rPh sb="14" eb="16">
      <t>ハンエイ</t>
    </rPh>
    <rPh sb="22" eb="24">
      <t>セッテイ</t>
    </rPh>
    <phoneticPr fontId="2"/>
  </si>
  <si>
    <t>表紙発注金額欄合計において、変更した場合、土木用は発注金額が切り替わる設定をとっている</t>
    <rPh sb="0" eb="2">
      <t>ヒョウシ</t>
    </rPh>
    <rPh sb="2" eb="4">
      <t>ハッチュウ</t>
    </rPh>
    <rPh sb="4" eb="6">
      <t>キンガク</t>
    </rPh>
    <rPh sb="6" eb="7">
      <t>ラン</t>
    </rPh>
    <rPh sb="7" eb="9">
      <t>ゴウケイ</t>
    </rPh>
    <rPh sb="14" eb="16">
      <t>ヘンコウ</t>
    </rPh>
    <rPh sb="18" eb="20">
      <t>バアイ</t>
    </rPh>
    <rPh sb="21" eb="23">
      <t>ドボク</t>
    </rPh>
    <rPh sb="23" eb="24">
      <t>ヨウ</t>
    </rPh>
    <rPh sb="25" eb="27">
      <t>ハッチュウ</t>
    </rPh>
    <rPh sb="27" eb="29">
      <t>キンガク</t>
    </rPh>
    <rPh sb="30" eb="31">
      <t>キ</t>
    </rPh>
    <rPh sb="32" eb="33">
      <t>カ</t>
    </rPh>
    <rPh sb="35" eb="37">
      <t>セッテイ</t>
    </rPh>
    <phoneticPr fontId="2"/>
  </si>
  <si>
    <t>内訳書の記入方法等については、違いは有りません。</t>
    <rPh sb="0" eb="3">
      <t>ウチワケショ</t>
    </rPh>
    <rPh sb="4" eb="6">
      <t>キニュウ</t>
    </rPh>
    <rPh sb="6" eb="8">
      <t>ホウホウ</t>
    </rPh>
    <rPh sb="8" eb="9">
      <t>トウ</t>
    </rPh>
    <rPh sb="15" eb="16">
      <t>チガ</t>
    </rPh>
    <rPh sb="18" eb="19">
      <t>ア</t>
    </rPh>
    <phoneticPr fontId="2"/>
  </si>
  <si>
    <t>○○○○会社</t>
    <rPh sb="4" eb="6">
      <t>カイシャ</t>
    </rPh>
    <phoneticPr fontId="2"/>
  </si>
  <si>
    <t>＊＊＊＊＊＊＊</t>
    <phoneticPr fontId="2"/>
  </si>
  <si>
    <t>出来高査定は毎月末日締切りとします。</t>
    <phoneticPr fontId="2"/>
  </si>
  <si>
    <t>請求者は請求書を翌月７日迄提出して下さい。</t>
    <rPh sb="4" eb="7">
      <t>セイキュウショ</t>
    </rPh>
    <phoneticPr fontId="2"/>
  </si>
  <si>
    <t>出来高100％後の請求額(保留金)は翌月に提出して下さい。</t>
    <phoneticPr fontId="2"/>
  </si>
  <si>
    <t>掘削工</t>
    <rPh sb="0" eb="2">
      <t>クッサク</t>
    </rPh>
    <rPh sb="2" eb="3">
      <t>コウ</t>
    </rPh>
    <phoneticPr fontId="2"/>
  </si>
  <si>
    <t>バックホウ掘削</t>
    <rPh sb="5" eb="7">
      <t>クッサク</t>
    </rPh>
    <phoneticPr fontId="2"/>
  </si>
  <si>
    <t>m3</t>
    <phoneticPr fontId="2"/>
  </si>
  <si>
    <t>自動計算を行っていますが、提出前には必ず試算して確認をするようにして下さい。</t>
    <rPh sb="0" eb="2">
      <t>ジドウ</t>
    </rPh>
    <rPh sb="2" eb="4">
      <t>ケイサン</t>
    </rPh>
    <rPh sb="5" eb="6">
      <t>オコナ</t>
    </rPh>
    <rPh sb="13" eb="15">
      <t>テイシュツ</t>
    </rPh>
    <rPh sb="15" eb="16">
      <t>マエ</t>
    </rPh>
    <rPh sb="18" eb="19">
      <t>カナラ</t>
    </rPh>
    <rPh sb="20" eb="22">
      <t>シサン</t>
    </rPh>
    <rPh sb="24" eb="26">
      <t>カクニン</t>
    </rPh>
    <rPh sb="34" eb="35">
      <t>クダ</t>
    </rPh>
    <phoneticPr fontId="2"/>
  </si>
  <si>
    <t>6月出来高工事金額</t>
    <phoneticPr fontId="2"/>
  </si>
  <si>
    <t>7月出来高工事金額</t>
    <phoneticPr fontId="2"/>
  </si>
  <si>
    <t>8月出来高工事金額</t>
    <phoneticPr fontId="2"/>
  </si>
  <si>
    <t>○月出来高工事金額</t>
    <phoneticPr fontId="2"/>
  </si>
  <si>
    <r>
      <t>○○月出来高工事金額と変わりますので、</t>
    </r>
    <r>
      <rPr>
        <sz val="16"/>
        <color indexed="10"/>
        <rFont val="ＭＳ 明朝"/>
        <family val="1"/>
        <charset val="128"/>
      </rPr>
      <t>各請求月の欄に出来高数量（緑内）</t>
    </r>
    <r>
      <rPr>
        <sz val="16"/>
        <rFont val="ＭＳ 明朝"/>
        <family val="1"/>
        <charset val="128"/>
      </rPr>
      <t>を記入して下さい。</t>
    </r>
    <rPh sb="2" eb="3">
      <t>ガツ</t>
    </rPh>
    <rPh sb="3" eb="6">
      <t>デキダカ</t>
    </rPh>
    <rPh sb="6" eb="8">
      <t>コウジ</t>
    </rPh>
    <rPh sb="8" eb="10">
      <t>キンガク</t>
    </rPh>
    <rPh sb="11" eb="12">
      <t>カ</t>
    </rPh>
    <rPh sb="19" eb="20">
      <t>カク</t>
    </rPh>
    <rPh sb="20" eb="22">
      <t>セイキュウ</t>
    </rPh>
    <rPh sb="22" eb="23">
      <t>ゲツ</t>
    </rPh>
    <rPh sb="24" eb="25">
      <t>ラン</t>
    </rPh>
    <rPh sb="26" eb="29">
      <t>デキダカ</t>
    </rPh>
    <rPh sb="29" eb="31">
      <t>スウリョウ</t>
    </rPh>
    <rPh sb="32" eb="33">
      <t>ミドリ</t>
    </rPh>
    <rPh sb="33" eb="34">
      <t>ナイ</t>
    </rPh>
    <rPh sb="36" eb="38">
      <t>キニュウ</t>
    </rPh>
    <rPh sb="40" eb="41">
      <t>クダ</t>
    </rPh>
    <phoneticPr fontId="2"/>
  </si>
  <si>
    <t>工事費合計</t>
    <rPh sb="0" eb="3">
      <t>コウジヒ</t>
    </rPh>
    <rPh sb="3" eb="5">
      <t>ゴウケイ</t>
    </rPh>
    <phoneticPr fontId="2"/>
  </si>
  <si>
    <t>小　　計</t>
    <rPh sb="0" eb="1">
      <t>ショウ</t>
    </rPh>
    <rPh sb="3" eb="4">
      <t>ケイ</t>
    </rPh>
    <phoneticPr fontId="2"/>
  </si>
  <si>
    <t>経　　費</t>
    <rPh sb="0" eb="1">
      <t>キョウ</t>
    </rPh>
    <rPh sb="3" eb="4">
      <t>ヒ</t>
    </rPh>
    <phoneticPr fontId="2"/>
  </si>
  <si>
    <t>井口建設工業株式会社</t>
  </si>
  <si>
    <t>この時、最後の３行は削除しないよう注意して下さい。</t>
    <rPh sb="2" eb="3">
      <t>トキ</t>
    </rPh>
    <rPh sb="4" eb="6">
      <t>サイゴ</t>
    </rPh>
    <rPh sb="8" eb="9">
      <t>ギョウ</t>
    </rPh>
    <rPh sb="10" eb="12">
      <t>サクジョ</t>
    </rPh>
    <rPh sb="17" eb="19">
      <t>チュウイ</t>
    </rPh>
    <rPh sb="21" eb="22">
      <t>クダ</t>
    </rPh>
    <phoneticPr fontId="2"/>
  </si>
  <si>
    <t>この時、今まで請求した前月までの数量についてはコピーをして、変更シートの同じ月に内容</t>
    <rPh sb="2" eb="3">
      <t>トキ</t>
    </rPh>
    <rPh sb="4" eb="5">
      <t>イマ</t>
    </rPh>
    <rPh sb="7" eb="9">
      <t>セイキュウ</t>
    </rPh>
    <rPh sb="11" eb="12">
      <t>マエ</t>
    </rPh>
    <rPh sb="12" eb="13">
      <t>ツキ</t>
    </rPh>
    <rPh sb="16" eb="18">
      <t>スウリョウ</t>
    </rPh>
    <rPh sb="30" eb="32">
      <t>ヘンコウ</t>
    </rPh>
    <rPh sb="36" eb="37">
      <t>オナ</t>
    </rPh>
    <rPh sb="38" eb="39">
      <t>ツキ</t>
    </rPh>
    <rPh sb="40" eb="42">
      <t>ナイヨウ</t>
    </rPh>
    <phoneticPr fontId="2"/>
  </si>
  <si>
    <t>貼り付けて下さい。</t>
    <rPh sb="0" eb="1">
      <t>ハ</t>
    </rPh>
    <rPh sb="2" eb="3">
      <t>ツ</t>
    </rPh>
    <rPh sb="5" eb="6">
      <t>クダ</t>
    </rPh>
    <phoneticPr fontId="2"/>
  </si>
  <si>
    <t>５．注意事項</t>
    <rPh sb="2" eb="4">
      <t>チュウイ</t>
    </rPh>
    <rPh sb="4" eb="6">
      <t>ジコウ</t>
    </rPh>
    <phoneticPr fontId="2"/>
  </si>
  <si>
    <t>６．土木用様式と建築用様式の違いについて</t>
    <rPh sb="2" eb="4">
      <t>ドボク</t>
    </rPh>
    <rPh sb="4" eb="5">
      <t>ヨウ</t>
    </rPh>
    <rPh sb="5" eb="7">
      <t>ヨウシキ</t>
    </rPh>
    <rPh sb="8" eb="10">
      <t>ケンチク</t>
    </rPh>
    <rPh sb="10" eb="11">
      <t>ヨウ</t>
    </rPh>
    <rPh sb="11" eb="13">
      <t>ヨウシキ</t>
    </rPh>
    <rPh sb="14" eb="15">
      <t>チガ</t>
    </rPh>
    <phoneticPr fontId="2"/>
  </si>
  <si>
    <t>７．その他</t>
    <rPh sb="4" eb="5">
      <t>タ</t>
    </rPh>
    <phoneticPr fontId="2"/>
  </si>
  <si>
    <t>２．提出用を内訳と共に、各１通を翌月７日迄に提出して下さい。</t>
    <rPh sb="2" eb="5">
      <t>テイシュツヨウ</t>
    </rPh>
    <rPh sb="6" eb="8">
      <t>ウチワケ</t>
    </rPh>
    <rPh sb="9" eb="10">
      <t>トモ</t>
    </rPh>
    <rPh sb="12" eb="13">
      <t>カク</t>
    </rPh>
    <rPh sb="14" eb="15">
      <t>ツウ</t>
    </rPh>
    <rPh sb="16" eb="18">
      <t>ヨクゲツ</t>
    </rPh>
    <rPh sb="19" eb="20">
      <t>ヒ</t>
    </rPh>
    <rPh sb="20" eb="21">
      <t>マデ</t>
    </rPh>
    <rPh sb="22" eb="24">
      <t>テイシュツ</t>
    </rPh>
    <rPh sb="26" eb="27">
      <t>クダ</t>
    </rPh>
    <phoneticPr fontId="2"/>
  </si>
  <si>
    <t>当初</t>
    <rPh sb="0" eb="2">
      <t>トウショ</t>
    </rPh>
    <phoneticPr fontId="2"/>
  </si>
  <si>
    <t>変更1</t>
    <rPh sb="0" eb="2">
      <t>ヘンコウ</t>
    </rPh>
    <phoneticPr fontId="2"/>
  </si>
  <si>
    <t>変更2</t>
    <rPh sb="0" eb="2">
      <t>ヘンコウ</t>
    </rPh>
    <phoneticPr fontId="2"/>
  </si>
  <si>
    <t>変更3</t>
    <rPh sb="0" eb="2">
      <t>ヘンコウ</t>
    </rPh>
    <phoneticPr fontId="2"/>
  </si>
  <si>
    <t>本  店</t>
  </si>
  <si>
    <t>普　通</t>
  </si>
  <si>
    <t>電　　話</t>
    <rPh sb="0" eb="1">
      <t>デン</t>
    </rPh>
    <rPh sb="3" eb="4">
      <t>ハナシ</t>
    </rPh>
    <phoneticPr fontId="2"/>
  </si>
  <si>
    <t>支払累計額</t>
    <rPh sb="0" eb="2">
      <t>シハラ</t>
    </rPh>
    <rPh sb="2" eb="5">
      <t>ルイケイガク</t>
    </rPh>
    <phoneticPr fontId="2"/>
  </si>
  <si>
    <t>８．追加項目について</t>
    <rPh sb="2" eb="4">
      <t>ツイカ</t>
    </rPh>
    <rPh sb="4" eb="6">
      <t>コウモク</t>
    </rPh>
    <phoneticPr fontId="2"/>
  </si>
  <si>
    <t>支払い累計額及び請求残高が記入されるように項目を追加しました。</t>
    <rPh sb="0" eb="2">
      <t>シハラ</t>
    </rPh>
    <rPh sb="3" eb="6">
      <t>ルイケイガク</t>
    </rPh>
    <rPh sb="6" eb="7">
      <t>オヨ</t>
    </rPh>
    <rPh sb="8" eb="10">
      <t>セイキュウ</t>
    </rPh>
    <rPh sb="10" eb="11">
      <t>ザン</t>
    </rPh>
    <rPh sb="11" eb="12">
      <t>タカ</t>
    </rPh>
    <rPh sb="13" eb="15">
      <t>キニュウ</t>
    </rPh>
    <rPh sb="21" eb="23">
      <t>コウモク</t>
    </rPh>
    <rPh sb="24" eb="26">
      <t>ツイカ</t>
    </rPh>
    <phoneticPr fontId="2"/>
  </si>
  <si>
    <t>請求残高（税込）</t>
    <rPh sb="0" eb="2">
      <t>セイキュウ</t>
    </rPh>
    <rPh sb="2" eb="4">
      <t>ザンダカ</t>
    </rPh>
    <rPh sb="5" eb="7">
      <t>ゼイコ</t>
    </rPh>
    <phoneticPr fontId="2"/>
  </si>
  <si>
    <t>掘削工事（当初）</t>
    <phoneticPr fontId="2"/>
  </si>
  <si>
    <t>　○○銀行</t>
    <rPh sb="3" eb="5">
      <t>ギンコウ</t>
    </rPh>
    <phoneticPr fontId="2"/>
  </si>
  <si>
    <t>消費税増税に伴い、8%から10%に変更しました。（10/3)</t>
    <rPh sb="0" eb="3">
      <t>ショウヒゼイ</t>
    </rPh>
    <rPh sb="3" eb="5">
      <t>ゾウゼイ</t>
    </rPh>
    <rPh sb="6" eb="7">
      <t>トモナ</t>
    </rPh>
    <rPh sb="17" eb="19">
      <t>ヘンコウ</t>
    </rPh>
    <phoneticPr fontId="2"/>
  </si>
  <si>
    <t>令和</t>
    <rPh sb="0" eb="2">
      <t>レイワ</t>
    </rPh>
    <phoneticPr fontId="2"/>
  </si>
  <si>
    <t>令和</t>
    <rPh sb="0" eb="2">
      <t>レイワ</t>
    </rPh>
    <phoneticPr fontId="2"/>
  </si>
  <si>
    <t>法定保険料</t>
    <rPh sb="0" eb="2">
      <t>ホウテイ</t>
    </rPh>
    <rPh sb="2" eb="5">
      <t>ホケンリョウ</t>
    </rPh>
    <phoneticPr fontId="2"/>
  </si>
  <si>
    <t>次 長</t>
    <rPh sb="0" eb="1">
      <t>ツギ</t>
    </rPh>
    <rPh sb="2" eb="3">
      <t>チョウ</t>
    </rPh>
    <phoneticPr fontId="2"/>
  </si>
  <si>
    <t>下記の通り請求致します。</t>
    <phoneticPr fontId="2"/>
  </si>
  <si>
    <t>登録番号</t>
    <rPh sb="0" eb="2">
      <t>トウロク</t>
    </rPh>
    <rPh sb="2" eb="4">
      <t>バンゴウ</t>
    </rPh>
    <phoneticPr fontId="2"/>
  </si>
  <si>
    <t>３．出来高100％後の請求額(保留金)は翌月に提</t>
    <rPh sb="2" eb="5">
      <t>デキダカ</t>
    </rPh>
    <rPh sb="9" eb="10">
      <t>ゴ</t>
    </rPh>
    <rPh sb="11" eb="13">
      <t>セイキュウ</t>
    </rPh>
    <rPh sb="13" eb="14">
      <t>ガク</t>
    </rPh>
    <rPh sb="15" eb="17">
      <t>ホリュウ</t>
    </rPh>
    <rPh sb="17" eb="18">
      <t>キン</t>
    </rPh>
    <rPh sb="20" eb="22">
      <t>ヨクツキ</t>
    </rPh>
    <rPh sb="23" eb="24">
      <t>テイ</t>
    </rPh>
    <phoneticPr fontId="2"/>
  </si>
  <si>
    <t>　　出して下さい。</t>
    <phoneticPr fontId="2"/>
  </si>
  <si>
    <t>４．別紙出来高明細書は各現場担当者と協議のうえ</t>
    <rPh sb="2" eb="4">
      <t>ベッシ</t>
    </rPh>
    <rPh sb="4" eb="7">
      <t>デキダカ</t>
    </rPh>
    <rPh sb="7" eb="10">
      <t>メイサイショ</t>
    </rPh>
    <rPh sb="11" eb="12">
      <t>カク</t>
    </rPh>
    <rPh sb="12" eb="14">
      <t>ゲンバ</t>
    </rPh>
    <rPh sb="14" eb="17">
      <t>タントウシャ</t>
    </rPh>
    <rPh sb="18" eb="20">
      <t>キョウギ</t>
    </rPh>
    <phoneticPr fontId="2"/>
  </si>
  <si>
    <t>　　記入して下さい。</t>
    <phoneticPr fontId="2"/>
  </si>
  <si>
    <t>8％対象</t>
    <rPh sb="2" eb="4">
      <t>タイショウ</t>
    </rPh>
    <phoneticPr fontId="2"/>
  </si>
  <si>
    <t>10％対象</t>
    <rPh sb="3" eb="5">
      <t>タイショウ</t>
    </rPh>
    <phoneticPr fontId="2"/>
  </si>
  <si>
    <t>売上金額</t>
    <rPh sb="0" eb="2">
      <t>ウリアゲ</t>
    </rPh>
    <rPh sb="2" eb="4">
      <t>キンガク</t>
    </rPh>
    <phoneticPr fontId="2"/>
  </si>
  <si>
    <t>消費税額</t>
    <rPh sb="0" eb="3">
      <t>ショウヒゼイ</t>
    </rPh>
    <rPh sb="3" eb="4">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</si>
</sst>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quot;▲ &quot;#,##0"/>
    <numFmt numFmtId="178" formatCode="0.0_);[Red]\(0.0\)"/>
    <numFmt numFmtId="179" formatCode="#,##0.0_ "/>
    <numFmt numFmtId="180" formatCode="[$-411]&quot;（至）&quot;ggge&quot;年&quot;m&quot;月&quot;d&quot;日&quot;"/>
    <numFmt numFmtId="181" formatCode="[$-411]&quot;（自）&quot;ggge&quot;年&quot;m&quot;月&quot;d&quot;日&quot;"/>
    <numFmt numFmtId="182" formatCode="0.0_ "/>
    <numFmt numFmtId="183" formatCode="@&quot;　御中&quot;"/>
    <numFmt numFmtId="184" formatCode="@&quot; 御中&quot;"/>
    <numFmt numFmtId="185"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u/>
      <sz val="5.5"/>
      <color indexed="12"/>
      <name val="ＭＳ Ｐゴシック"/>
      <family val="3"/>
      <charset val="128"/>
    </font>
    <font>
      <sz val="10"/>
      <name val="ＭＳ 明朝"/>
      <family val="1"/>
      <charset val="128"/>
    </font>
    <font>
      <sz val="9"/>
      <name val="ＭＳ 明朝"/>
      <family val="1"/>
      <charset val="128"/>
    </font>
    <font>
      <sz val="11"/>
      <name val="ＭＳ 明朝"/>
      <family val="1"/>
      <charset val="128"/>
    </font>
    <font>
      <sz val="16"/>
      <name val="ＭＳ 明朝"/>
      <family val="1"/>
      <charset val="128"/>
    </font>
    <font>
      <sz val="14"/>
      <name val="ＭＳ 明朝"/>
      <family val="1"/>
      <charset val="128"/>
    </font>
    <font>
      <sz val="30"/>
      <name val="ＭＳ 明朝"/>
      <family val="1"/>
      <charset val="128"/>
    </font>
    <font>
      <b/>
      <sz val="36"/>
      <name val="ＭＳ 明朝"/>
      <family val="1"/>
      <charset val="128"/>
    </font>
    <font>
      <b/>
      <sz val="16"/>
      <name val="ＭＳ 明朝"/>
      <family val="1"/>
      <charset val="128"/>
    </font>
    <font>
      <u/>
      <sz val="16"/>
      <name val="ＭＳ 明朝"/>
      <family val="1"/>
      <charset val="128"/>
    </font>
    <font>
      <sz val="20"/>
      <name val="ＭＳ 明朝"/>
      <family val="1"/>
      <charset val="128"/>
    </font>
    <font>
      <sz val="22"/>
      <name val="ＭＳ 明朝"/>
      <family val="1"/>
      <charset val="128"/>
    </font>
    <font>
      <sz val="16"/>
      <color indexed="10"/>
      <name val="ＭＳ 明朝"/>
      <family val="1"/>
      <charset val="128"/>
    </font>
    <font>
      <b/>
      <sz val="16"/>
      <color indexed="10"/>
      <name val="ＭＳ 明朝"/>
      <family val="1"/>
      <charset val="128"/>
    </font>
    <font>
      <b/>
      <sz val="24"/>
      <name val="ＭＳ 明朝"/>
      <family val="1"/>
      <charset val="128"/>
    </font>
    <font>
      <strike/>
      <sz val="16"/>
      <name val="ＭＳ 明朝"/>
      <family val="1"/>
      <charset val="128"/>
    </font>
    <font>
      <strike/>
      <sz val="16"/>
      <color indexed="10"/>
      <name val="ＭＳ 明朝"/>
      <family val="1"/>
      <charset val="128"/>
    </font>
    <font>
      <sz val="16"/>
      <color rgb="FFFF0000"/>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8" tint="0.79998168889431442"/>
        <bgColor indexed="64"/>
      </patternFill>
    </fill>
    <fill>
      <patternFill patternType="solid">
        <fgColor rgb="FFD5F5F9"/>
        <bgColor indexed="64"/>
      </patternFill>
    </fill>
  </fills>
  <borders count="11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thin">
        <color indexed="64"/>
      </bottom>
      <diagonal/>
    </border>
    <border>
      <left/>
      <right/>
      <top/>
      <bottom style="double">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644">
    <xf numFmtId="0" fontId="0" fillId="0" borderId="0" xfId="0"/>
    <xf numFmtId="49" fontId="7" fillId="0" borderId="0" xfId="2" applyNumberFormat="1" applyFont="1" applyFill="1" applyBorder="1" applyAlignment="1">
      <alignment horizontal="left" vertical="center"/>
    </xf>
    <xf numFmtId="176" fontId="4" fillId="0" borderId="1" xfId="2" applyNumberFormat="1" applyFont="1" applyFill="1" applyBorder="1" applyAlignment="1" applyProtection="1">
      <alignment horizontal="center" vertical="center"/>
      <protection locked="0"/>
    </xf>
    <xf numFmtId="176" fontId="4" fillId="0" borderId="2"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176" fontId="4" fillId="0" borderId="2" xfId="0" applyNumberFormat="1" applyFont="1" applyBorder="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0" fontId="4" fillId="0" borderId="3" xfId="0" applyFont="1" applyBorder="1" applyAlignment="1" applyProtection="1">
      <alignment horizontal="center" vertical="center"/>
      <protection locked="0"/>
    </xf>
    <xf numFmtId="176" fontId="4" fillId="0" borderId="1" xfId="2" applyNumberFormat="1" applyFont="1" applyFill="1" applyBorder="1" applyAlignment="1" applyProtection="1">
      <alignment vertical="center"/>
      <protection locked="0"/>
    </xf>
    <xf numFmtId="176" fontId="4" fillId="0" borderId="4" xfId="0" applyNumberFormat="1" applyFont="1" applyBorder="1" applyAlignment="1" applyProtection="1">
      <alignment vertical="center"/>
      <protection locked="0"/>
    </xf>
    <xf numFmtId="176" fontId="4" fillId="0" borderId="4"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176" fontId="4" fillId="0" borderId="7" xfId="0" applyNumberFormat="1" applyFont="1" applyBorder="1" applyAlignment="1" applyProtection="1">
      <alignment vertical="center"/>
      <protection locked="0"/>
    </xf>
    <xf numFmtId="179" fontId="5" fillId="0" borderId="0" xfId="2" applyNumberFormat="1" applyFont="1" applyFill="1" applyAlignment="1" applyProtection="1">
      <alignment horizontal="right" vertical="center"/>
      <protection locked="0"/>
    </xf>
    <xf numFmtId="176" fontId="5" fillId="0" borderId="0" xfId="0" applyNumberFormat="1" applyFont="1" applyAlignment="1" applyProtection="1">
      <alignment horizontal="center" vertical="center"/>
      <protection locked="0"/>
    </xf>
    <xf numFmtId="176" fontId="5" fillId="0" borderId="0" xfId="2" applyNumberFormat="1" applyFont="1" applyFill="1" applyAlignment="1" applyProtection="1">
      <alignment horizontal="right" vertical="center"/>
      <protection locked="0"/>
    </xf>
    <xf numFmtId="176" fontId="5" fillId="0" borderId="0" xfId="2" applyNumberFormat="1" applyFont="1" applyFill="1" applyAlignment="1" applyProtection="1">
      <alignment vertical="center"/>
      <protection locked="0"/>
    </xf>
    <xf numFmtId="176" fontId="5" fillId="0" borderId="1" xfId="2" applyNumberFormat="1" applyFont="1" applyFill="1" applyBorder="1" applyAlignment="1" applyProtection="1">
      <alignment vertical="center"/>
      <protection locked="0"/>
    </xf>
    <xf numFmtId="178" fontId="4" fillId="2" borderId="8" xfId="0" applyNumberFormat="1" applyFont="1" applyFill="1" applyBorder="1" applyAlignment="1" applyProtection="1">
      <alignment horizontal="right" vertical="center"/>
      <protection locked="0"/>
    </xf>
    <xf numFmtId="0" fontId="4" fillId="2" borderId="9" xfId="0" applyFont="1" applyFill="1" applyBorder="1" applyAlignment="1" applyProtection="1">
      <alignment horizontal="center" vertical="center"/>
      <protection locked="0"/>
    </xf>
    <xf numFmtId="176" fontId="4" fillId="2" borderId="9" xfId="0" applyNumberFormat="1" applyFont="1" applyFill="1" applyBorder="1" applyAlignment="1" applyProtection="1">
      <alignment horizontal="right" vertical="center"/>
      <protection locked="0"/>
    </xf>
    <xf numFmtId="178" fontId="4" fillId="2" borderId="10" xfId="0" applyNumberFormat="1" applyFont="1" applyFill="1" applyBorder="1" applyAlignment="1" applyProtection="1">
      <alignment horizontal="right" vertical="center"/>
      <protection locked="0"/>
    </xf>
    <xf numFmtId="0" fontId="4" fillId="2" borderId="11" xfId="0" applyFont="1" applyFill="1" applyBorder="1" applyAlignment="1" applyProtection="1">
      <alignment horizontal="center" vertical="center"/>
      <protection locked="0"/>
    </xf>
    <xf numFmtId="176" fontId="4" fillId="2" borderId="11" xfId="0" applyNumberFormat="1" applyFont="1" applyFill="1" applyBorder="1" applyAlignment="1" applyProtection="1">
      <alignment horizontal="right" vertical="center"/>
      <protection locked="0"/>
    </xf>
    <xf numFmtId="178" fontId="4" fillId="2" borderId="12" xfId="0" applyNumberFormat="1" applyFont="1" applyFill="1" applyBorder="1" applyAlignment="1" applyProtection="1">
      <alignment horizontal="right" vertical="center"/>
      <protection locked="0"/>
    </xf>
    <xf numFmtId="0" fontId="4" fillId="2" borderId="13" xfId="0" applyFont="1" applyFill="1" applyBorder="1" applyAlignment="1" applyProtection="1">
      <alignment horizontal="center" vertical="center"/>
      <protection locked="0"/>
    </xf>
    <xf numFmtId="176" fontId="4" fillId="2" borderId="13" xfId="0" applyNumberFormat="1" applyFont="1" applyFill="1" applyBorder="1" applyAlignment="1" applyProtection="1">
      <alignment horizontal="right" vertical="center"/>
      <protection locked="0"/>
    </xf>
    <xf numFmtId="178" fontId="4" fillId="2" borderId="8" xfId="0" applyNumberFormat="1" applyFont="1" applyFill="1" applyBorder="1" applyAlignment="1" applyProtection="1">
      <alignment vertical="center" shrinkToFit="1"/>
      <protection locked="0"/>
    </xf>
    <xf numFmtId="0" fontId="4" fillId="2" borderId="9" xfId="0" applyFont="1" applyFill="1" applyBorder="1" applyAlignment="1" applyProtection="1">
      <alignment horizontal="center" vertical="center" shrinkToFit="1"/>
      <protection locked="0"/>
    </xf>
    <xf numFmtId="177" fontId="4" fillId="2" borderId="9" xfId="0" applyNumberFormat="1" applyFont="1" applyFill="1" applyBorder="1" applyAlignment="1" applyProtection="1">
      <alignment vertical="center" shrinkToFit="1"/>
      <protection locked="0"/>
    </xf>
    <xf numFmtId="0" fontId="4" fillId="3" borderId="9" xfId="0" applyFont="1" applyFill="1" applyBorder="1" applyAlignment="1" applyProtection="1">
      <alignment horizontal="left" vertical="center"/>
      <protection locked="0"/>
    </xf>
    <xf numFmtId="0" fontId="4" fillId="3" borderId="14" xfId="0" applyFont="1" applyFill="1" applyBorder="1" applyAlignment="1" applyProtection="1">
      <alignment horizontal="left" vertical="center"/>
      <protection locked="0"/>
    </xf>
    <xf numFmtId="0" fontId="4" fillId="3" borderId="9"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protection locked="0"/>
    </xf>
    <xf numFmtId="0" fontId="4" fillId="3" borderId="15" xfId="0" applyFont="1" applyFill="1" applyBorder="1" applyAlignment="1" applyProtection="1">
      <alignment horizontal="left" vertical="center"/>
      <protection locked="0"/>
    </xf>
    <xf numFmtId="0" fontId="4" fillId="3" borderId="13"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9" xfId="0" applyFont="1" applyFill="1" applyBorder="1" applyAlignment="1" applyProtection="1">
      <alignment vertical="center"/>
      <protection locked="0"/>
    </xf>
    <xf numFmtId="0" fontId="4" fillId="3" borderId="14" xfId="0" applyFont="1" applyFill="1" applyBorder="1" applyAlignment="1" applyProtection="1">
      <alignment vertical="center"/>
      <protection locked="0"/>
    </xf>
    <xf numFmtId="179" fontId="4" fillId="0" borderId="3" xfId="2" applyNumberFormat="1" applyFont="1" applyFill="1" applyBorder="1" applyAlignment="1" applyProtection="1">
      <alignment vertical="center"/>
      <protection hidden="1"/>
    </xf>
    <xf numFmtId="176" fontId="4" fillId="0" borderId="14" xfId="2" applyNumberFormat="1" applyFont="1" applyFill="1" applyBorder="1" applyAlignment="1" applyProtection="1">
      <alignment vertical="center"/>
      <protection hidden="1"/>
    </xf>
    <xf numFmtId="179" fontId="4" fillId="3" borderId="3" xfId="2" applyNumberFormat="1" applyFont="1" applyFill="1" applyBorder="1" applyAlignment="1" applyProtection="1">
      <alignment vertical="center"/>
      <protection locked="0"/>
    </xf>
    <xf numFmtId="179" fontId="4" fillId="3" borderId="8" xfId="2" applyNumberFormat="1" applyFont="1" applyFill="1" applyBorder="1" applyAlignment="1" applyProtection="1">
      <alignment vertical="center"/>
      <protection locked="0"/>
    </xf>
    <xf numFmtId="176" fontId="4" fillId="0" borderId="15" xfId="2" applyNumberFormat="1" applyFont="1" applyFill="1" applyBorder="1" applyAlignment="1" applyProtection="1">
      <alignment vertical="center"/>
      <protection hidden="1"/>
    </xf>
    <xf numFmtId="176" fontId="4" fillId="0" borderId="16" xfId="2" applyNumberFormat="1" applyFont="1" applyFill="1" applyBorder="1" applyAlignment="1" applyProtection="1">
      <alignment vertical="center"/>
      <protection hidden="1"/>
    </xf>
    <xf numFmtId="179" fontId="4" fillId="0" borderId="6" xfId="2" applyNumberFormat="1" applyFont="1" applyFill="1" applyBorder="1" applyAlignment="1" applyProtection="1">
      <alignment vertical="center"/>
      <protection hidden="1"/>
    </xf>
    <xf numFmtId="179" fontId="4" fillId="0" borderId="5" xfId="2" applyNumberFormat="1" applyFont="1" applyFill="1" applyBorder="1" applyAlignment="1" applyProtection="1">
      <alignment vertical="center"/>
      <protection hidden="1"/>
    </xf>
    <xf numFmtId="179" fontId="4" fillId="3" borderId="17" xfId="2" applyNumberFormat="1" applyFont="1" applyFill="1" applyBorder="1" applyAlignment="1" applyProtection="1">
      <alignment vertical="center"/>
      <protection locked="0"/>
    </xf>
    <xf numFmtId="176" fontId="4" fillId="0" borderId="18" xfId="2" applyNumberFormat="1" applyFont="1" applyFill="1" applyBorder="1" applyAlignment="1" applyProtection="1">
      <alignment vertical="center"/>
      <protection hidden="1"/>
    </xf>
    <xf numFmtId="179" fontId="4" fillId="3" borderId="19" xfId="2" applyNumberFormat="1" applyFont="1" applyFill="1" applyBorder="1" applyAlignment="1" applyProtection="1">
      <alignment vertical="center"/>
      <protection locked="0"/>
    </xf>
    <xf numFmtId="179" fontId="4" fillId="3" borderId="5" xfId="2" applyNumberFormat="1" applyFont="1" applyFill="1" applyBorder="1" applyAlignment="1" applyProtection="1">
      <alignment vertical="center"/>
      <protection locked="0"/>
    </xf>
    <xf numFmtId="179" fontId="4" fillId="3" borderId="10" xfId="2" applyNumberFormat="1" applyFont="1" applyFill="1" applyBorder="1" applyAlignment="1" applyProtection="1">
      <alignment vertical="center"/>
      <protection locked="0"/>
    </xf>
    <xf numFmtId="0" fontId="4" fillId="0" borderId="9" xfId="0" applyFont="1" applyBorder="1" applyAlignment="1" applyProtection="1">
      <alignment horizontal="center" vertical="center" shrinkToFit="1"/>
      <protection locked="0"/>
    </xf>
    <xf numFmtId="178" fontId="4" fillId="0" borderId="10" xfId="0" applyNumberFormat="1" applyFont="1" applyBorder="1" applyAlignment="1" applyProtection="1">
      <alignment vertical="center" shrinkToFit="1"/>
      <protection locked="0"/>
    </xf>
    <xf numFmtId="0" fontId="4" fillId="0" borderId="11" xfId="0" applyFont="1" applyBorder="1" applyAlignment="1" applyProtection="1">
      <alignment horizontal="center" vertical="center" shrinkToFit="1"/>
      <protection locked="0"/>
    </xf>
    <xf numFmtId="177" fontId="4" fillId="0" borderId="11" xfId="0" applyNumberFormat="1" applyFont="1" applyBorder="1" applyAlignment="1" applyProtection="1">
      <alignment vertical="center" shrinkToFit="1"/>
      <protection locked="0"/>
    </xf>
    <xf numFmtId="179" fontId="4" fillId="0" borderId="17" xfId="2" applyNumberFormat="1" applyFont="1" applyFill="1" applyBorder="1" applyAlignment="1" applyProtection="1">
      <alignment vertical="center"/>
      <protection hidden="1"/>
    </xf>
    <xf numFmtId="176" fontId="6" fillId="0" borderId="0" xfId="0" applyNumberFormat="1" applyFont="1" applyAlignment="1" applyProtection="1">
      <alignment vertical="center"/>
      <protection locked="0" hidden="1"/>
    </xf>
    <xf numFmtId="179" fontId="6" fillId="0" borderId="0" xfId="2" applyNumberFormat="1" applyFont="1" applyFill="1" applyAlignment="1" applyProtection="1">
      <alignment horizontal="right" vertical="center"/>
      <protection locked="0" hidden="1"/>
    </xf>
    <xf numFmtId="176" fontId="6" fillId="0" borderId="0" xfId="0" applyNumberFormat="1" applyFont="1" applyAlignment="1" applyProtection="1">
      <alignment horizontal="center" vertical="center"/>
      <protection locked="0" hidden="1"/>
    </xf>
    <xf numFmtId="176" fontId="6" fillId="0" borderId="0" xfId="2" applyNumberFormat="1" applyFont="1" applyFill="1" applyAlignment="1" applyProtection="1">
      <alignment horizontal="right" vertical="center"/>
      <protection locked="0" hidden="1"/>
    </xf>
    <xf numFmtId="176" fontId="6" fillId="0" borderId="0" xfId="2" applyNumberFormat="1" applyFont="1" applyFill="1" applyAlignment="1" applyProtection="1">
      <alignment vertical="center"/>
      <protection locked="0" hidden="1"/>
    </xf>
    <xf numFmtId="176" fontId="7" fillId="0" borderId="0" xfId="0" applyNumberFormat="1" applyFont="1" applyAlignment="1" applyProtection="1">
      <alignment vertical="center"/>
      <protection locked="0" hidden="1"/>
    </xf>
    <xf numFmtId="3" fontId="4" fillId="0" borderId="8" xfId="2" applyNumberFormat="1" applyFont="1" applyFill="1" applyBorder="1" applyAlignment="1" applyProtection="1">
      <alignment vertical="center"/>
      <protection hidden="1"/>
    </xf>
    <xf numFmtId="3" fontId="4" fillId="0" borderId="12" xfId="2" applyNumberFormat="1" applyFont="1" applyFill="1" applyBorder="1" applyAlignment="1" applyProtection="1">
      <alignment vertical="center"/>
      <protection hidden="1"/>
    </xf>
    <xf numFmtId="3" fontId="4" fillId="0" borderId="20" xfId="2" applyNumberFormat="1" applyFont="1" applyFill="1" applyBorder="1" applyAlignment="1" applyProtection="1">
      <alignment vertical="center"/>
      <protection hidden="1"/>
    </xf>
    <xf numFmtId="3" fontId="4" fillId="0" borderId="21" xfId="2" applyNumberFormat="1" applyFont="1" applyFill="1" applyBorder="1" applyAlignment="1" applyProtection="1">
      <alignment vertical="center"/>
      <protection hidden="1"/>
    </xf>
    <xf numFmtId="49" fontId="7" fillId="0" borderId="0" xfId="0" applyNumberFormat="1" applyFont="1" applyAlignment="1">
      <alignment horizontal="left" vertical="center" textRotation="255"/>
    </xf>
    <xf numFmtId="49" fontId="7" fillId="0" borderId="0" xfId="1" applyNumberFormat="1" applyFont="1" applyFill="1" applyBorder="1" applyAlignment="1" applyProtection="1">
      <alignment horizontal="left" vertical="center"/>
    </xf>
    <xf numFmtId="49" fontId="7" fillId="0" borderId="0" xfId="0" applyNumberFormat="1" applyFont="1" applyAlignment="1">
      <alignment horizontal="left" vertical="center"/>
    </xf>
    <xf numFmtId="176" fontId="6" fillId="0" borderId="0" xfId="0" applyNumberFormat="1" applyFont="1" applyAlignment="1" applyProtection="1">
      <alignment vertical="center"/>
      <protection hidden="1"/>
    </xf>
    <xf numFmtId="179" fontId="6" fillId="0" borderId="0" xfId="2" applyNumberFormat="1" applyFont="1" applyFill="1" applyAlignment="1" applyProtection="1">
      <alignment horizontal="right" vertical="center"/>
      <protection hidden="1"/>
    </xf>
    <xf numFmtId="176" fontId="6" fillId="0" borderId="0" xfId="0" applyNumberFormat="1" applyFont="1" applyAlignment="1" applyProtection="1">
      <alignment horizontal="center" vertical="center"/>
      <protection hidden="1"/>
    </xf>
    <xf numFmtId="176" fontId="6" fillId="0" borderId="0" xfId="2" applyNumberFormat="1" applyFont="1" applyFill="1" applyAlignment="1" applyProtection="1">
      <alignment horizontal="right" vertical="center"/>
      <protection hidden="1"/>
    </xf>
    <xf numFmtId="176" fontId="6" fillId="0" borderId="0" xfId="2" applyNumberFormat="1" applyFont="1" applyFill="1" applyAlignment="1" applyProtection="1">
      <alignment vertical="center"/>
      <protection hidden="1"/>
    </xf>
    <xf numFmtId="176" fontId="4" fillId="0" borderId="5" xfId="0" applyNumberFormat="1" applyFont="1" applyBorder="1" applyAlignment="1" applyProtection="1">
      <alignment horizontal="center" vertical="center"/>
      <protection hidden="1"/>
    </xf>
    <xf numFmtId="176" fontId="4" fillId="0" borderId="15" xfId="0" applyNumberFormat="1" applyFont="1" applyBorder="1" applyAlignment="1" applyProtection="1">
      <alignment horizontal="center" vertical="center"/>
      <protection hidden="1"/>
    </xf>
    <xf numFmtId="179" fontId="4" fillId="0" borderId="5" xfId="2" applyNumberFormat="1" applyFont="1" applyFill="1" applyBorder="1" applyAlignment="1" applyProtection="1">
      <alignment horizontal="center" vertical="center"/>
      <protection hidden="1"/>
    </xf>
    <xf numFmtId="176" fontId="4" fillId="0" borderId="11" xfId="0" applyNumberFormat="1" applyFont="1" applyBorder="1" applyAlignment="1" applyProtection="1">
      <alignment horizontal="center" vertical="center"/>
      <protection hidden="1"/>
    </xf>
    <xf numFmtId="176" fontId="4" fillId="0" borderId="11" xfId="2" applyNumberFormat="1" applyFont="1" applyFill="1" applyBorder="1" applyAlignment="1" applyProtection="1">
      <alignment horizontal="center" vertical="center"/>
      <protection hidden="1"/>
    </xf>
    <xf numFmtId="176" fontId="4" fillId="0" borderId="15" xfId="2" applyNumberFormat="1" applyFont="1" applyFill="1" applyBorder="1" applyAlignment="1" applyProtection="1">
      <alignment horizontal="center" vertical="center"/>
      <protection hidden="1"/>
    </xf>
    <xf numFmtId="176" fontId="4" fillId="0" borderId="22" xfId="2" applyNumberFormat="1" applyFont="1" applyFill="1" applyBorder="1" applyAlignment="1" applyProtection="1">
      <alignment horizontal="center" vertical="center"/>
      <protection hidden="1"/>
    </xf>
    <xf numFmtId="38" fontId="4" fillId="0" borderId="23" xfId="2" applyFont="1" applyBorder="1" applyAlignment="1" applyProtection="1">
      <alignment horizontal="right" vertical="center"/>
      <protection hidden="1"/>
    </xf>
    <xf numFmtId="38" fontId="4" fillId="0" borderId="22" xfId="2" applyFont="1" applyBorder="1" applyAlignment="1" applyProtection="1">
      <alignment horizontal="right" vertical="center"/>
      <protection hidden="1"/>
    </xf>
    <xf numFmtId="38" fontId="4" fillId="0" borderId="24" xfId="2" applyFont="1" applyBorder="1" applyAlignment="1" applyProtection="1">
      <alignment horizontal="right" vertical="center"/>
      <protection hidden="1"/>
    </xf>
    <xf numFmtId="49" fontId="7" fillId="0" borderId="0" xfId="2" applyNumberFormat="1" applyFont="1" applyFill="1" applyBorder="1" applyAlignment="1">
      <alignment horizontal="left" vertical="center" shrinkToFit="1"/>
    </xf>
    <xf numFmtId="49" fontId="7" fillId="0" borderId="0" xfId="0" applyNumberFormat="1" applyFont="1" applyAlignment="1">
      <alignment horizontal="left" vertical="center" shrinkToFit="1"/>
    </xf>
    <xf numFmtId="49" fontId="7" fillId="0" borderId="0" xfId="2" applyNumberFormat="1" applyFont="1" applyFill="1" applyAlignment="1">
      <alignment horizontal="left" vertical="center"/>
    </xf>
    <xf numFmtId="49" fontId="11" fillId="0" borderId="0" xfId="2" applyNumberFormat="1" applyFont="1" applyFill="1" applyBorder="1" applyAlignment="1">
      <alignment horizontal="left" vertical="center"/>
    </xf>
    <xf numFmtId="49" fontId="12" fillId="0" borderId="0" xfId="2" applyNumberFormat="1" applyFont="1" applyFill="1" applyBorder="1" applyAlignment="1">
      <alignment horizontal="left" vertical="center"/>
    </xf>
    <xf numFmtId="49" fontId="7" fillId="0" borderId="0" xfId="0" applyNumberFormat="1" applyFont="1" applyAlignment="1">
      <alignment horizontal="left"/>
    </xf>
    <xf numFmtId="49" fontId="15" fillId="0" borderId="0" xfId="0" applyNumberFormat="1" applyFont="1" applyAlignment="1">
      <alignment horizontal="left" vertical="center"/>
    </xf>
    <xf numFmtId="49" fontId="7" fillId="0" borderId="0" xfId="2" applyNumberFormat="1" applyFont="1" applyFill="1" applyBorder="1" applyAlignment="1">
      <alignment horizontal="left" vertical="center" indent="1"/>
    </xf>
    <xf numFmtId="49" fontId="7" fillId="0" borderId="0" xfId="0" applyNumberFormat="1" applyFont="1" applyAlignment="1">
      <alignment horizontal="left" vertical="top"/>
    </xf>
    <xf numFmtId="49" fontId="7" fillId="4" borderId="0" xfId="0" applyNumberFormat="1" applyFont="1" applyFill="1" applyAlignment="1">
      <alignment horizontal="left" vertical="center"/>
    </xf>
    <xf numFmtId="49" fontId="7" fillId="4" borderId="0" xfId="2" applyNumberFormat="1" applyFont="1" applyFill="1" applyBorder="1" applyAlignment="1">
      <alignment horizontal="left" vertical="center"/>
    </xf>
    <xf numFmtId="49" fontId="15" fillId="0" borderId="0" xfId="2" applyNumberFormat="1" applyFont="1" applyFill="1" applyBorder="1" applyAlignment="1">
      <alignment horizontal="left" vertical="center"/>
    </xf>
    <xf numFmtId="49" fontId="7" fillId="4" borderId="0" xfId="0" applyNumberFormat="1" applyFont="1" applyFill="1" applyAlignment="1">
      <alignment horizontal="left" vertical="center" textRotation="255"/>
    </xf>
    <xf numFmtId="0" fontId="4" fillId="3" borderId="9"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178" fontId="4" fillId="0" borderId="8" xfId="0" applyNumberFormat="1" applyFont="1" applyBorder="1" applyAlignment="1" applyProtection="1">
      <alignment horizontal="right" vertical="center"/>
      <protection locked="0"/>
    </xf>
    <xf numFmtId="176" fontId="4" fillId="0" borderId="9" xfId="0" applyNumberFormat="1" applyFont="1" applyBorder="1" applyAlignment="1" applyProtection="1">
      <alignment horizontal="right" vertical="center"/>
      <protection locked="0"/>
    </xf>
    <xf numFmtId="38" fontId="4" fillId="0" borderId="23" xfId="2" applyFont="1" applyFill="1" applyBorder="1" applyAlignment="1" applyProtection="1">
      <alignment horizontal="right" vertical="center"/>
      <protection hidden="1"/>
    </xf>
    <xf numFmtId="176" fontId="4" fillId="0" borderId="1" xfId="0" applyNumberFormat="1" applyFont="1" applyBorder="1" applyAlignment="1" applyProtection="1">
      <alignment vertical="center" shrinkToFit="1"/>
      <protection locked="0"/>
    </xf>
    <xf numFmtId="179" fontId="4" fillId="0" borderId="3" xfId="2" applyNumberFormat="1" applyFont="1" applyFill="1" applyBorder="1" applyAlignment="1" applyProtection="1">
      <alignment vertical="center"/>
      <protection locked="0"/>
    </xf>
    <xf numFmtId="179" fontId="4" fillId="0" borderId="8" xfId="2" applyNumberFormat="1"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176" fontId="4" fillId="0" borderId="22" xfId="0" applyNumberFormat="1" applyFont="1" applyBorder="1" applyAlignment="1" applyProtection="1">
      <alignment vertical="center" shrinkToFit="1"/>
      <protection hidden="1"/>
    </xf>
    <xf numFmtId="179" fontId="4" fillId="0" borderId="5" xfId="0" applyNumberFormat="1" applyFont="1" applyBorder="1" applyAlignment="1" applyProtection="1">
      <alignment horizontal="right" vertical="center"/>
      <protection hidden="1"/>
    </xf>
    <xf numFmtId="179" fontId="4" fillId="0" borderId="5" xfId="0" applyNumberFormat="1" applyFont="1" applyBorder="1" applyAlignment="1" applyProtection="1">
      <alignment horizontal="right" vertical="center"/>
      <protection locked="0"/>
    </xf>
    <xf numFmtId="3" fontId="4" fillId="0" borderId="22" xfId="0" applyNumberFormat="1" applyFont="1" applyBorder="1" applyAlignment="1" applyProtection="1">
      <alignment vertical="center" shrinkToFit="1"/>
      <protection hidden="1"/>
    </xf>
    <xf numFmtId="179" fontId="4" fillId="0" borderId="38" xfId="2" applyNumberFormat="1" applyFont="1" applyFill="1" applyBorder="1" applyAlignment="1" applyProtection="1">
      <alignment vertical="center"/>
      <protection hidden="1"/>
    </xf>
    <xf numFmtId="179" fontId="4" fillId="3" borderId="3" xfId="2" applyNumberFormat="1" applyFont="1" applyFill="1" applyBorder="1" applyAlignment="1" applyProtection="1">
      <alignment horizontal="right" vertical="center"/>
      <protection locked="0" hidden="1"/>
    </xf>
    <xf numFmtId="176" fontId="4" fillId="3" borderId="14" xfId="2" applyNumberFormat="1" applyFont="1" applyFill="1" applyBorder="1" applyAlignment="1" applyProtection="1">
      <alignment vertical="center"/>
      <protection locked="0" hidden="1"/>
    </xf>
    <xf numFmtId="179" fontId="4" fillId="3" borderId="8" xfId="2" applyNumberFormat="1" applyFont="1" applyFill="1" applyBorder="1" applyAlignment="1" applyProtection="1">
      <alignment horizontal="right" vertical="center"/>
      <protection locked="0" hidden="1"/>
    </xf>
    <xf numFmtId="179" fontId="4" fillId="3" borderId="8" xfId="0" applyNumberFormat="1" applyFont="1" applyFill="1" applyBorder="1" applyAlignment="1" applyProtection="1">
      <alignment horizontal="right" vertical="center"/>
      <protection locked="0" hidden="1"/>
    </xf>
    <xf numFmtId="179" fontId="4" fillId="3" borderId="3" xfId="2" applyNumberFormat="1" applyFont="1" applyFill="1" applyBorder="1" applyAlignment="1" applyProtection="1">
      <alignment vertical="center"/>
      <protection locked="0" hidden="1"/>
    </xf>
    <xf numFmtId="3" fontId="4" fillId="0" borderId="14" xfId="2" applyNumberFormat="1" applyFont="1" applyFill="1" applyBorder="1" applyAlignment="1" applyProtection="1">
      <alignment vertical="center"/>
      <protection hidden="1"/>
    </xf>
    <xf numFmtId="179" fontId="4" fillId="0" borderId="38" xfId="2" applyNumberFormat="1" applyFont="1" applyFill="1" applyBorder="1" applyAlignment="1" applyProtection="1">
      <alignment horizontal="right" vertical="center"/>
      <protection hidden="1"/>
    </xf>
    <xf numFmtId="0" fontId="4" fillId="0" borderId="9" xfId="0" applyFont="1" applyBorder="1" applyAlignment="1" applyProtection="1">
      <alignment horizontal="center" vertical="center" wrapText="1"/>
      <protection hidden="1"/>
    </xf>
    <xf numFmtId="0" fontId="4" fillId="0" borderId="14" xfId="0" applyFont="1" applyBorder="1" applyAlignment="1" applyProtection="1">
      <alignment vertical="center" wrapText="1"/>
      <protection hidden="1"/>
    </xf>
    <xf numFmtId="49" fontId="4" fillId="0" borderId="11" xfId="0" applyNumberFormat="1" applyFont="1" applyBorder="1" applyAlignment="1" applyProtection="1">
      <alignment horizontal="center" vertical="center" wrapText="1"/>
      <protection hidden="1"/>
    </xf>
    <xf numFmtId="0" fontId="4" fillId="0" borderId="15" xfId="0" applyFont="1" applyBorder="1" applyAlignment="1" applyProtection="1">
      <alignment vertical="center" wrapText="1"/>
      <protection hidden="1"/>
    </xf>
    <xf numFmtId="3" fontId="4" fillId="0" borderId="15" xfId="0" applyNumberFormat="1" applyFont="1" applyBorder="1" applyAlignment="1" applyProtection="1">
      <alignment vertical="center" shrinkToFit="1"/>
      <protection hidden="1"/>
    </xf>
    <xf numFmtId="176" fontId="4" fillId="0" borderId="15" xfId="0" applyNumberFormat="1" applyFont="1" applyBorder="1" applyAlignment="1" applyProtection="1">
      <alignment vertical="center" shrinkToFit="1"/>
      <protection hidden="1"/>
    </xf>
    <xf numFmtId="179" fontId="10" fillId="0" borderId="0" xfId="2" applyNumberFormat="1" applyFont="1" applyFill="1" applyAlignment="1" applyProtection="1">
      <alignment horizontal="center" vertical="center"/>
      <protection hidden="1"/>
    </xf>
    <xf numFmtId="176" fontId="9" fillId="0" borderId="0" xfId="0" applyNumberFormat="1" applyFont="1" applyAlignment="1" applyProtection="1">
      <alignment vertical="center"/>
      <protection hidden="1"/>
    </xf>
    <xf numFmtId="176" fontId="7" fillId="0" borderId="0" xfId="0" applyNumberFormat="1" applyFont="1" applyAlignment="1" applyProtection="1">
      <alignment vertical="center"/>
      <protection hidden="1"/>
    </xf>
    <xf numFmtId="176" fontId="7" fillId="0" borderId="0" xfId="0" applyNumberFormat="1" applyFont="1" applyAlignment="1" applyProtection="1">
      <alignment horizontal="center" vertical="center"/>
      <protection hidden="1"/>
    </xf>
    <xf numFmtId="176" fontId="7" fillId="0" borderId="25" xfId="0" applyNumberFormat="1" applyFont="1" applyBorder="1" applyAlignment="1" applyProtection="1">
      <alignment horizontal="center" vertical="center"/>
      <protection hidden="1"/>
    </xf>
    <xf numFmtId="179" fontId="12" fillId="0" borderId="0" xfId="2" applyNumberFormat="1" applyFont="1" applyFill="1" applyBorder="1" applyAlignment="1" applyProtection="1">
      <alignment horizontal="right" vertical="center"/>
      <protection hidden="1"/>
    </xf>
    <xf numFmtId="179" fontId="7" fillId="0" borderId="0" xfId="2" applyNumberFormat="1" applyFont="1" applyFill="1" applyBorder="1" applyAlignment="1" applyProtection="1">
      <alignment horizontal="right" vertical="center"/>
      <protection hidden="1"/>
    </xf>
    <xf numFmtId="176" fontId="7" fillId="0" borderId="0" xfId="2" applyNumberFormat="1" applyFont="1" applyFill="1" applyBorder="1" applyAlignment="1" applyProtection="1">
      <alignment horizontal="right" vertical="center"/>
      <protection hidden="1"/>
    </xf>
    <xf numFmtId="176" fontId="7" fillId="0" borderId="0" xfId="2" applyNumberFormat="1" applyFont="1" applyFill="1" applyBorder="1" applyAlignment="1" applyProtection="1">
      <alignment vertical="center"/>
      <protection hidden="1"/>
    </xf>
    <xf numFmtId="176" fontId="7" fillId="0" borderId="0" xfId="0" applyNumberFormat="1" applyFont="1" applyAlignment="1" applyProtection="1">
      <alignment horizontal="left" vertical="center"/>
      <protection hidden="1"/>
    </xf>
    <xf numFmtId="176" fontId="7" fillId="0" borderId="0" xfId="0" applyNumberFormat="1" applyFont="1" applyAlignment="1" applyProtection="1">
      <alignment horizontal="left"/>
      <protection hidden="1"/>
    </xf>
    <xf numFmtId="176" fontId="7" fillId="0" borderId="0" xfId="0" applyNumberFormat="1" applyFont="1" applyProtection="1">
      <protection hidden="1"/>
    </xf>
    <xf numFmtId="0" fontId="7" fillId="0" borderId="25" xfId="2" applyNumberFormat="1" applyFont="1" applyFill="1" applyBorder="1" applyAlignment="1" applyProtection="1">
      <alignment horizontal="left" vertical="center"/>
      <protection hidden="1"/>
    </xf>
    <xf numFmtId="49" fontId="7" fillId="0" borderId="0" xfId="2" applyNumberFormat="1" applyFont="1" applyFill="1" applyBorder="1" applyAlignment="1" applyProtection="1">
      <alignment horizontal="left" vertical="center"/>
      <protection hidden="1"/>
    </xf>
    <xf numFmtId="0" fontId="7" fillId="0" borderId="0" xfId="2" applyNumberFormat="1" applyFont="1" applyFill="1" applyBorder="1" applyAlignment="1" applyProtection="1">
      <alignment horizontal="left" vertical="center" indent="1"/>
      <protection hidden="1"/>
    </xf>
    <xf numFmtId="179" fontId="7" fillId="0" borderId="0" xfId="2" applyNumberFormat="1" applyFont="1" applyFill="1" applyBorder="1" applyAlignment="1" applyProtection="1">
      <alignment horizontal="left" vertical="center" indent="1"/>
      <protection hidden="1"/>
    </xf>
    <xf numFmtId="176" fontId="7" fillId="0" borderId="0" xfId="0" applyNumberFormat="1" applyFont="1" applyAlignment="1" applyProtection="1">
      <alignment horizontal="left" vertical="top"/>
      <protection hidden="1"/>
    </xf>
    <xf numFmtId="176" fontId="7" fillId="0" borderId="0" xfId="0" applyNumberFormat="1" applyFont="1" applyAlignment="1" applyProtection="1">
      <alignment vertical="top"/>
      <protection hidden="1"/>
    </xf>
    <xf numFmtId="176" fontId="7" fillId="0" borderId="27" xfId="0" applyNumberFormat="1" applyFont="1" applyBorder="1" applyAlignment="1" applyProtection="1">
      <alignment vertical="center"/>
      <protection hidden="1"/>
    </xf>
    <xf numFmtId="176" fontId="7" fillId="0" borderId="28" xfId="0" applyNumberFormat="1" applyFont="1" applyBorder="1" applyAlignment="1" applyProtection="1">
      <alignment vertical="center"/>
      <protection hidden="1"/>
    </xf>
    <xf numFmtId="176" fontId="7" fillId="0" borderId="29" xfId="0" applyNumberFormat="1" applyFont="1" applyBorder="1" applyAlignment="1" applyProtection="1">
      <alignment vertical="center"/>
      <protection hidden="1"/>
    </xf>
    <xf numFmtId="179" fontId="7" fillId="0" borderId="30" xfId="2" applyNumberFormat="1" applyFont="1" applyFill="1" applyBorder="1" applyAlignment="1" applyProtection="1">
      <alignment horizontal="right" vertical="center"/>
      <protection hidden="1"/>
    </xf>
    <xf numFmtId="176" fontId="7" fillId="0" borderId="31" xfId="0" applyNumberFormat="1" applyFont="1" applyBorder="1" applyAlignment="1" applyProtection="1">
      <alignment vertical="center"/>
      <protection hidden="1"/>
    </xf>
    <xf numFmtId="176" fontId="7" fillId="0" borderId="32" xfId="0" applyNumberFormat="1" applyFont="1" applyBorder="1" applyAlignment="1" applyProtection="1">
      <alignment vertical="center"/>
      <protection hidden="1"/>
    </xf>
    <xf numFmtId="179" fontId="7" fillId="0" borderId="0" xfId="2" applyNumberFormat="1" applyFont="1" applyFill="1" applyBorder="1" applyAlignment="1" applyProtection="1">
      <alignment vertical="center"/>
      <protection hidden="1"/>
    </xf>
    <xf numFmtId="176" fontId="7" fillId="0" borderId="35" xfId="0" applyNumberFormat="1" applyFont="1" applyBorder="1" applyAlignment="1" applyProtection="1">
      <alignment vertical="center"/>
      <protection hidden="1"/>
    </xf>
    <xf numFmtId="176" fontId="7" fillId="0" borderId="36" xfId="0" applyNumberFormat="1" applyFont="1" applyBorder="1" applyAlignment="1" applyProtection="1">
      <alignment vertical="center"/>
      <protection hidden="1"/>
    </xf>
    <xf numFmtId="176" fontId="7" fillId="0" borderId="37" xfId="0" applyNumberFormat="1" applyFont="1" applyBorder="1" applyAlignment="1" applyProtection="1">
      <alignment vertical="center"/>
      <protection hidden="1"/>
    </xf>
    <xf numFmtId="179" fontId="7" fillId="0" borderId="0" xfId="2" applyNumberFormat="1" applyFont="1" applyFill="1" applyAlignment="1" applyProtection="1">
      <alignment horizontal="right" vertical="center"/>
      <protection hidden="1"/>
    </xf>
    <xf numFmtId="176" fontId="7" fillId="0" borderId="0" xfId="2" applyNumberFormat="1" applyFont="1" applyFill="1" applyAlignment="1" applyProtection="1">
      <alignment horizontal="right" vertical="center"/>
      <protection hidden="1"/>
    </xf>
    <xf numFmtId="176" fontId="7" fillId="0" borderId="0" xfId="2" applyNumberFormat="1" applyFont="1" applyFill="1" applyAlignment="1" applyProtection="1">
      <alignment vertical="center"/>
      <protection hidden="1"/>
    </xf>
    <xf numFmtId="0" fontId="7" fillId="0" borderId="25" xfId="2" applyNumberFormat="1" applyFont="1" applyFill="1" applyBorder="1" applyAlignment="1" applyProtection="1">
      <alignment vertical="center"/>
      <protection hidden="1"/>
    </xf>
    <xf numFmtId="179" fontId="10" fillId="0" borderId="0" xfId="2" applyNumberFormat="1" applyFont="1" applyFill="1" applyAlignment="1" applyProtection="1">
      <alignment horizontal="center" vertical="center"/>
      <protection locked="0" hidden="1"/>
    </xf>
    <xf numFmtId="176" fontId="9" fillId="0" borderId="0" xfId="0" applyNumberFormat="1" applyFont="1" applyAlignment="1" applyProtection="1">
      <alignment vertical="center"/>
      <protection locked="0" hidden="1"/>
    </xf>
    <xf numFmtId="176" fontId="7" fillId="0" borderId="0" xfId="0" applyNumberFormat="1" applyFont="1" applyAlignment="1" applyProtection="1">
      <alignment horizontal="center" vertical="center"/>
      <protection locked="0" hidden="1"/>
    </xf>
    <xf numFmtId="176" fontId="7" fillId="0" borderId="25" xfId="0" applyNumberFormat="1" applyFont="1" applyBorder="1" applyAlignment="1" applyProtection="1">
      <alignment horizontal="center" vertical="center"/>
      <protection locked="0" hidden="1"/>
    </xf>
    <xf numFmtId="179" fontId="12" fillId="0" borderId="0" xfId="2" applyNumberFormat="1" applyFont="1" applyFill="1" applyBorder="1" applyAlignment="1" applyProtection="1">
      <alignment horizontal="right" vertical="center"/>
      <protection locked="0" hidden="1"/>
    </xf>
    <xf numFmtId="179" fontId="7" fillId="0" borderId="0" xfId="2" applyNumberFormat="1" applyFont="1" applyFill="1" applyBorder="1" applyAlignment="1" applyProtection="1">
      <alignment horizontal="right" vertical="center"/>
      <protection locked="0" hidden="1"/>
    </xf>
    <xf numFmtId="176" fontId="7" fillId="0" borderId="0" xfId="2" applyNumberFormat="1" applyFont="1" applyFill="1" applyBorder="1" applyAlignment="1" applyProtection="1">
      <alignment horizontal="right" vertical="center"/>
      <protection locked="0" hidden="1"/>
    </xf>
    <xf numFmtId="176" fontId="7" fillId="0" borderId="0" xfId="2" applyNumberFormat="1" applyFont="1" applyFill="1" applyBorder="1" applyAlignment="1" applyProtection="1">
      <alignment vertical="center"/>
      <protection locked="0" hidden="1"/>
    </xf>
    <xf numFmtId="176" fontId="7" fillId="0" borderId="0" xfId="0" applyNumberFormat="1" applyFont="1" applyAlignment="1" applyProtection="1">
      <alignment horizontal="left" vertical="center"/>
      <protection locked="0" hidden="1"/>
    </xf>
    <xf numFmtId="176" fontId="7" fillId="0" borderId="0" xfId="0" applyNumberFormat="1" applyFont="1" applyAlignment="1" applyProtection="1">
      <alignment horizontal="left"/>
      <protection locked="0" hidden="1"/>
    </xf>
    <xf numFmtId="176" fontId="7" fillId="0" borderId="0" xfId="0" applyNumberFormat="1" applyFont="1" applyProtection="1">
      <protection locked="0" hidden="1"/>
    </xf>
    <xf numFmtId="49" fontId="7" fillId="0" borderId="0" xfId="2" applyNumberFormat="1" applyFont="1" applyFill="1" applyBorder="1" applyAlignment="1" applyProtection="1">
      <alignment horizontal="left" vertical="center"/>
      <protection locked="0" hidden="1"/>
    </xf>
    <xf numFmtId="0" fontId="7" fillId="0" borderId="0" xfId="2" applyNumberFormat="1" applyFont="1" applyFill="1" applyBorder="1" applyAlignment="1" applyProtection="1">
      <alignment horizontal="left" vertical="center" indent="1"/>
      <protection locked="0" hidden="1"/>
    </xf>
    <xf numFmtId="179" fontId="7" fillId="0" borderId="0" xfId="2" applyNumberFormat="1" applyFont="1" applyFill="1" applyBorder="1" applyAlignment="1" applyProtection="1">
      <alignment horizontal="left" vertical="center" indent="1"/>
      <protection locked="0" hidden="1"/>
    </xf>
    <xf numFmtId="176" fontId="7" fillId="0" borderId="0" xfId="0" applyNumberFormat="1" applyFont="1" applyAlignment="1" applyProtection="1">
      <alignment horizontal="left" vertical="top"/>
      <protection locked="0" hidden="1"/>
    </xf>
    <xf numFmtId="176" fontId="7" fillId="0" borderId="0" xfId="0" applyNumberFormat="1" applyFont="1" applyAlignment="1" applyProtection="1">
      <alignment vertical="top"/>
      <protection locked="0" hidden="1"/>
    </xf>
    <xf numFmtId="176" fontId="7" fillId="0" borderId="0" xfId="0" applyNumberFormat="1" applyFont="1" applyAlignment="1" applyProtection="1">
      <alignment vertical="center"/>
      <protection locked="0"/>
    </xf>
    <xf numFmtId="176" fontId="7" fillId="0" borderId="27" xfId="0" applyNumberFormat="1" applyFont="1" applyBorder="1" applyAlignment="1" applyProtection="1">
      <alignment vertical="center"/>
      <protection locked="0" hidden="1"/>
    </xf>
    <xf numFmtId="179" fontId="7" fillId="0" borderId="30" xfId="2" applyNumberFormat="1" applyFont="1" applyFill="1" applyBorder="1" applyAlignment="1" applyProtection="1">
      <alignment horizontal="right" vertical="center"/>
      <protection locked="0"/>
    </xf>
    <xf numFmtId="176" fontId="7" fillId="0" borderId="0" xfId="2" applyNumberFormat="1" applyFont="1" applyFill="1" applyBorder="1" applyAlignment="1" applyProtection="1">
      <alignment vertical="center"/>
      <protection locked="0"/>
    </xf>
    <xf numFmtId="179" fontId="7" fillId="0" borderId="0" xfId="2" applyNumberFormat="1" applyFont="1" applyFill="1" applyBorder="1" applyAlignment="1" applyProtection="1">
      <alignment horizontal="right" vertical="center"/>
      <protection locked="0"/>
    </xf>
    <xf numFmtId="179" fontId="7" fillId="0" borderId="0" xfId="2" applyNumberFormat="1" applyFont="1" applyFill="1" applyBorder="1" applyAlignment="1" applyProtection="1">
      <alignment vertical="center"/>
      <protection locked="0" hidden="1"/>
    </xf>
    <xf numFmtId="176" fontId="8" fillId="0" borderId="0" xfId="0" applyNumberFormat="1" applyFont="1" applyAlignment="1" applyProtection="1">
      <alignment horizontal="left" vertical="center"/>
      <protection locked="0" hidden="1"/>
    </xf>
    <xf numFmtId="176" fontId="7" fillId="0" borderId="0" xfId="0" applyNumberFormat="1" applyFont="1" applyAlignment="1" applyProtection="1">
      <alignment vertical="center" textRotation="255"/>
      <protection locked="0" hidden="1"/>
    </xf>
    <xf numFmtId="176" fontId="7" fillId="0" borderId="35" xfId="0" applyNumberFormat="1" applyFont="1" applyBorder="1" applyAlignment="1" applyProtection="1">
      <alignment vertical="center"/>
      <protection locked="0" hidden="1"/>
    </xf>
    <xf numFmtId="176" fontId="7" fillId="0" borderId="36" xfId="0" applyNumberFormat="1" applyFont="1" applyBorder="1" applyAlignment="1" applyProtection="1">
      <alignment vertical="center"/>
      <protection locked="0" hidden="1"/>
    </xf>
    <xf numFmtId="176" fontId="7" fillId="0" borderId="37" xfId="0" applyNumberFormat="1" applyFont="1" applyBorder="1" applyAlignment="1" applyProtection="1">
      <alignment vertical="center"/>
      <protection locked="0" hidden="1"/>
    </xf>
    <xf numFmtId="176" fontId="8" fillId="0" borderId="0" xfId="0" applyNumberFormat="1" applyFont="1" applyAlignment="1" applyProtection="1">
      <alignment vertical="center"/>
      <protection locked="0" hidden="1"/>
    </xf>
    <xf numFmtId="179" fontId="7" fillId="0" borderId="0" xfId="2" applyNumberFormat="1" applyFont="1" applyFill="1" applyAlignment="1" applyProtection="1">
      <alignment horizontal="right" vertical="center"/>
      <protection locked="0" hidden="1"/>
    </xf>
    <xf numFmtId="176" fontId="7" fillId="0" borderId="0" xfId="2" applyNumberFormat="1" applyFont="1" applyFill="1" applyAlignment="1" applyProtection="1">
      <alignment horizontal="right" vertical="center"/>
      <protection locked="0" hidden="1"/>
    </xf>
    <xf numFmtId="176" fontId="7" fillId="0" borderId="0" xfId="2" applyNumberFormat="1" applyFont="1" applyFill="1" applyAlignment="1" applyProtection="1">
      <alignment vertical="center"/>
      <protection locked="0" hidden="1"/>
    </xf>
    <xf numFmtId="49" fontId="4" fillId="0" borderId="17" xfId="0" applyNumberFormat="1" applyFont="1" applyBorder="1" applyAlignment="1" applyProtection="1">
      <alignment horizontal="center" vertical="center"/>
      <protection locked="0"/>
    </xf>
    <xf numFmtId="0" fontId="4" fillId="3" borderId="39"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178" fontId="4" fillId="2" borderId="19" xfId="0" applyNumberFormat="1" applyFont="1" applyFill="1" applyBorder="1" applyAlignment="1" applyProtection="1">
      <alignment horizontal="right" vertical="center"/>
      <protection locked="0"/>
    </xf>
    <xf numFmtId="0" fontId="4" fillId="2" borderId="39" xfId="0" applyFont="1" applyFill="1" applyBorder="1" applyAlignment="1" applyProtection="1">
      <alignment horizontal="center" vertical="center"/>
      <protection locked="0"/>
    </xf>
    <xf numFmtId="176" fontId="4" fillId="2" borderId="39" xfId="0" applyNumberFormat="1" applyFont="1" applyFill="1" applyBorder="1" applyAlignment="1" applyProtection="1">
      <alignment horizontal="right" vertical="center"/>
      <protection locked="0"/>
    </xf>
    <xf numFmtId="38" fontId="4" fillId="0" borderId="40" xfId="2" applyFont="1" applyBorder="1" applyAlignment="1" applyProtection="1">
      <alignment horizontal="right" vertical="center"/>
      <protection hidden="1"/>
    </xf>
    <xf numFmtId="3" fontId="4" fillId="0" borderId="37" xfId="2" applyNumberFormat="1" applyFont="1" applyFill="1" applyBorder="1" applyAlignment="1" applyProtection="1">
      <alignment vertical="center"/>
      <protection hidden="1"/>
    </xf>
    <xf numFmtId="3" fontId="4" fillId="0" borderId="41" xfId="2" applyNumberFormat="1" applyFont="1" applyFill="1" applyBorder="1" applyAlignment="1" applyProtection="1">
      <alignment vertical="center"/>
      <protection hidden="1"/>
    </xf>
    <xf numFmtId="179" fontId="4" fillId="3" borderId="6" xfId="2" applyNumberFormat="1" applyFont="1" applyFill="1" applyBorder="1" applyAlignment="1" applyProtection="1">
      <alignment vertical="center"/>
      <protection locked="0"/>
    </xf>
    <xf numFmtId="179" fontId="4" fillId="3" borderId="12" xfId="2" applyNumberFormat="1" applyFont="1" applyFill="1" applyBorder="1" applyAlignment="1" applyProtection="1">
      <alignment vertical="center"/>
      <protection locked="0"/>
    </xf>
    <xf numFmtId="176" fontId="4" fillId="0" borderId="42" xfId="0" applyNumberFormat="1" applyFont="1" applyBorder="1" applyAlignment="1" applyProtection="1">
      <alignment vertical="center"/>
      <protection locked="0"/>
    </xf>
    <xf numFmtId="49" fontId="7" fillId="0" borderId="25" xfId="2" applyNumberFormat="1" applyFont="1" applyFill="1" applyBorder="1" applyAlignment="1" applyProtection="1">
      <alignment horizontal="left" vertical="center"/>
      <protection hidden="1"/>
    </xf>
    <xf numFmtId="49" fontId="7" fillId="0" borderId="25" xfId="2" applyNumberFormat="1" applyFont="1" applyFill="1" applyBorder="1" applyAlignment="1" applyProtection="1">
      <alignment horizontal="left" vertical="center"/>
      <protection locked="0" hidden="1"/>
    </xf>
    <xf numFmtId="49" fontId="18" fillId="0" borderId="0" xfId="2" applyNumberFormat="1" applyFont="1" applyFill="1" applyBorder="1" applyAlignment="1">
      <alignment horizontal="left" vertical="center"/>
    </xf>
    <xf numFmtId="49" fontId="18" fillId="0" borderId="0" xfId="0" applyNumberFormat="1" applyFont="1" applyAlignment="1">
      <alignment horizontal="left" vertical="center"/>
    </xf>
    <xf numFmtId="49" fontId="19" fillId="0" borderId="0" xfId="2" applyNumberFormat="1" applyFont="1" applyFill="1" applyBorder="1" applyAlignment="1">
      <alignment horizontal="left" vertical="center"/>
    </xf>
    <xf numFmtId="176" fontId="7" fillId="0" borderId="55" xfId="0" applyNumberFormat="1" applyFont="1" applyBorder="1" applyAlignment="1" applyProtection="1">
      <alignment vertical="center"/>
      <protection hidden="1"/>
    </xf>
    <xf numFmtId="179" fontId="7" fillId="0" borderId="55" xfId="2" applyNumberFormat="1" applyFont="1" applyFill="1" applyBorder="1" applyAlignment="1" applyProtection="1">
      <alignment vertical="center"/>
      <protection hidden="1"/>
    </xf>
    <xf numFmtId="176" fontId="7" fillId="0" borderId="0" xfId="0" applyNumberFormat="1" applyFont="1" applyAlignment="1" applyProtection="1">
      <alignment vertical="center" shrinkToFit="1"/>
      <protection locked="0"/>
    </xf>
    <xf numFmtId="176" fontId="8" fillId="0" borderId="0" xfId="0" applyNumberFormat="1" applyFont="1" applyAlignment="1" applyProtection="1">
      <alignment vertical="center" shrinkToFit="1"/>
      <protection hidden="1"/>
    </xf>
    <xf numFmtId="49" fontId="20" fillId="4" borderId="0" xfId="0" applyNumberFormat="1" applyFont="1" applyFill="1" applyAlignment="1">
      <alignment horizontal="left" vertical="center"/>
    </xf>
    <xf numFmtId="49" fontId="20" fillId="0" borderId="0" xfId="0" applyNumberFormat="1" applyFont="1" applyAlignment="1">
      <alignment horizontal="left" vertical="center"/>
    </xf>
    <xf numFmtId="49" fontId="20" fillId="4" borderId="0" xfId="2" applyNumberFormat="1" applyFont="1" applyFill="1" applyBorder="1" applyAlignment="1">
      <alignment horizontal="left" vertical="center"/>
    </xf>
    <xf numFmtId="49" fontId="20" fillId="0" borderId="0" xfId="2" applyNumberFormat="1" applyFont="1" applyFill="1" applyBorder="1" applyAlignment="1">
      <alignment horizontal="left" vertical="center"/>
    </xf>
    <xf numFmtId="0" fontId="4" fillId="3" borderId="39"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176" fontId="8" fillId="0" borderId="0" xfId="0" applyNumberFormat="1" applyFont="1" applyAlignment="1" applyProtection="1">
      <alignment horizontal="center" vertical="center"/>
      <protection hidden="1"/>
    </xf>
    <xf numFmtId="176" fontId="7" fillId="0" borderId="55" xfId="0" applyNumberFormat="1" applyFont="1" applyBorder="1" applyAlignment="1" applyProtection="1">
      <alignment horizontal="center" vertical="center"/>
      <protection hidden="1"/>
    </xf>
    <xf numFmtId="176" fontId="8" fillId="0" borderId="0" xfId="0" applyNumberFormat="1" applyFont="1" applyAlignment="1" applyProtection="1">
      <alignment horizontal="left" vertical="center" shrinkToFit="1"/>
      <protection locked="0" hidden="1"/>
    </xf>
    <xf numFmtId="176" fontId="8" fillId="0" borderId="0" xfId="0" applyNumberFormat="1" applyFont="1" applyAlignment="1" applyProtection="1">
      <alignment vertical="center" shrinkToFit="1"/>
      <protection locked="0" hidden="1"/>
    </xf>
    <xf numFmtId="49" fontId="13" fillId="2" borderId="0" xfId="2"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7" fillId="4" borderId="0" xfId="2" applyNumberFormat="1" applyFont="1" applyFill="1" applyBorder="1" applyAlignment="1">
      <alignment horizontal="left" vertical="center"/>
    </xf>
    <xf numFmtId="49" fontId="20" fillId="4" borderId="0" xfId="2" applyNumberFormat="1" applyFont="1" applyFill="1" applyBorder="1" applyAlignment="1">
      <alignment horizontal="left" vertical="center"/>
    </xf>
    <xf numFmtId="49" fontId="7" fillId="4" borderId="0" xfId="0" applyNumberFormat="1" applyFont="1" applyFill="1" applyAlignment="1">
      <alignment horizontal="left" vertical="center"/>
    </xf>
    <xf numFmtId="176" fontId="7" fillId="4" borderId="0" xfId="0" applyNumberFormat="1" applyFont="1" applyFill="1" applyAlignment="1" applyProtection="1">
      <alignment horizontal="left" vertical="center"/>
      <protection locked="0"/>
    </xf>
    <xf numFmtId="179" fontId="7" fillId="0" borderId="0" xfId="2" applyNumberFormat="1" applyFont="1" applyFill="1" applyBorder="1" applyAlignment="1" applyProtection="1">
      <alignment horizontal="distributed" vertical="center"/>
      <protection locked="0" hidden="1"/>
    </xf>
    <xf numFmtId="185" fontId="7" fillId="0" borderId="0" xfId="2" applyNumberFormat="1" applyFont="1" applyFill="1" applyBorder="1" applyAlignment="1" applyProtection="1">
      <alignment horizontal="left" vertical="center"/>
      <protection locked="0"/>
    </xf>
    <xf numFmtId="179" fontId="7" fillId="0" borderId="25" xfId="2" applyNumberFormat="1" applyFont="1" applyFill="1" applyBorder="1" applyAlignment="1" applyProtection="1">
      <alignment horizontal="distributed" vertical="center"/>
      <protection locked="0" hidden="1"/>
    </xf>
    <xf numFmtId="185" fontId="7" fillId="4" borderId="25" xfId="2" applyNumberFormat="1" applyFont="1" applyFill="1" applyBorder="1" applyAlignment="1" applyProtection="1">
      <alignment horizontal="left" vertical="center"/>
      <protection locked="0"/>
    </xf>
    <xf numFmtId="179" fontId="13" fillId="0" borderId="0" xfId="2" applyNumberFormat="1" applyFont="1" applyFill="1" applyAlignment="1" applyProtection="1">
      <alignment horizontal="center" vertical="center"/>
      <protection locked="0" hidden="1"/>
    </xf>
    <xf numFmtId="176" fontId="7" fillId="0" borderId="0" xfId="0" applyNumberFormat="1" applyFont="1" applyAlignment="1" applyProtection="1">
      <alignment horizontal="center" vertical="center"/>
      <protection locked="0" hidden="1"/>
    </xf>
    <xf numFmtId="176" fontId="7" fillId="4" borderId="25" xfId="0" applyNumberFormat="1" applyFont="1" applyFill="1" applyBorder="1" applyAlignment="1" applyProtection="1">
      <alignment horizontal="right" vertical="center"/>
      <protection locked="0" hidden="1"/>
    </xf>
    <xf numFmtId="183" fontId="14" fillId="4" borderId="26" xfId="2" applyNumberFormat="1" applyFont="1" applyFill="1" applyBorder="1" applyAlignment="1" applyProtection="1">
      <alignment horizontal="left" vertical="center" indent="1"/>
      <protection locked="0" hidden="1"/>
    </xf>
    <xf numFmtId="179" fontId="7" fillId="0" borderId="30" xfId="2" applyNumberFormat="1" applyFont="1" applyFill="1" applyBorder="1" applyAlignment="1" applyProtection="1">
      <alignment horizontal="distributed" vertical="center"/>
      <protection locked="0" hidden="1"/>
    </xf>
    <xf numFmtId="181" fontId="7" fillId="4" borderId="30" xfId="2" applyNumberFormat="1" applyFont="1" applyFill="1" applyBorder="1" applyAlignment="1" applyProtection="1">
      <alignment horizontal="center" vertical="center"/>
      <protection locked="0"/>
    </xf>
    <xf numFmtId="179" fontId="7" fillId="0" borderId="30" xfId="2" applyNumberFormat="1" applyFont="1" applyFill="1" applyBorder="1" applyAlignment="1" applyProtection="1">
      <alignment horizontal="center" vertical="center"/>
      <protection locked="0"/>
    </xf>
    <xf numFmtId="180" fontId="7" fillId="4" borderId="30" xfId="2" applyNumberFormat="1" applyFont="1" applyFill="1" applyBorder="1" applyAlignment="1" applyProtection="1">
      <alignment horizontal="center" vertical="center"/>
      <protection locked="0"/>
    </xf>
    <xf numFmtId="176" fontId="7" fillId="0" borderId="30" xfId="0" applyNumberFormat="1" applyFont="1" applyBorder="1" applyAlignment="1" applyProtection="1">
      <alignment horizontal="distributed" vertical="center"/>
      <protection hidden="1"/>
    </xf>
    <xf numFmtId="176" fontId="7" fillId="0" borderId="67" xfId="0" applyNumberFormat="1" applyFont="1" applyBorder="1" applyAlignment="1" applyProtection="1">
      <alignment horizontal="right" vertical="center" indent="1"/>
      <protection hidden="1"/>
    </xf>
    <xf numFmtId="176" fontId="7" fillId="0" borderId="30" xfId="0" applyNumberFormat="1" applyFont="1" applyBorder="1" applyAlignment="1" applyProtection="1">
      <alignment horizontal="right" vertical="center" indent="1"/>
      <protection hidden="1"/>
    </xf>
    <xf numFmtId="176" fontId="7" fillId="0" borderId="68" xfId="0" applyNumberFormat="1" applyFont="1" applyBorder="1" applyAlignment="1" applyProtection="1">
      <alignment horizontal="right" vertical="center" indent="1"/>
      <protection hidden="1"/>
    </xf>
    <xf numFmtId="49" fontId="7" fillId="4" borderId="30" xfId="2" applyNumberFormat="1" applyFont="1" applyFill="1" applyBorder="1" applyAlignment="1" applyProtection="1">
      <alignment horizontal="left" vertical="center"/>
      <protection locked="0" hidden="1"/>
    </xf>
    <xf numFmtId="49" fontId="7" fillId="4" borderId="25" xfId="2" applyNumberFormat="1" applyFont="1" applyFill="1" applyBorder="1" applyAlignment="1" applyProtection="1">
      <alignment horizontal="center" vertical="center"/>
      <protection locked="0" hidden="1"/>
    </xf>
    <xf numFmtId="0" fontId="7" fillId="4" borderId="25" xfId="2" applyNumberFormat="1" applyFont="1" applyFill="1" applyBorder="1" applyAlignment="1" applyProtection="1">
      <alignment horizontal="left" vertical="center"/>
      <protection locked="0"/>
    </xf>
    <xf numFmtId="176" fontId="7" fillId="0" borderId="81" xfId="0" applyNumberFormat="1" applyFont="1" applyBorder="1" applyAlignment="1" applyProtection="1">
      <alignment horizontal="distributed" vertical="center"/>
      <protection hidden="1"/>
    </xf>
    <xf numFmtId="179" fontId="7" fillId="0" borderId="55" xfId="2" applyNumberFormat="1" applyFont="1" applyFill="1" applyBorder="1" applyAlignment="1" applyProtection="1">
      <alignment horizontal="center" vertical="center"/>
      <protection locked="0"/>
    </xf>
    <xf numFmtId="176" fontId="7" fillId="0" borderId="91" xfId="0" applyNumberFormat="1" applyFont="1" applyBorder="1" applyAlignment="1" applyProtection="1">
      <alignment horizontal="center" vertical="center"/>
      <protection hidden="1"/>
    </xf>
    <xf numFmtId="176" fontId="7" fillId="0" borderId="96" xfId="0" applyNumberFormat="1" applyFont="1" applyBorder="1" applyAlignment="1" applyProtection="1">
      <alignment horizontal="center" vertical="center"/>
      <protection hidden="1"/>
    </xf>
    <xf numFmtId="176" fontId="7" fillId="0" borderId="92" xfId="0" applyNumberFormat="1" applyFont="1" applyBorder="1" applyAlignment="1" applyProtection="1">
      <alignment horizontal="distributed" vertical="center"/>
      <protection hidden="1"/>
    </xf>
    <xf numFmtId="176" fontId="7" fillId="0" borderId="97" xfId="0" applyNumberFormat="1" applyFont="1" applyBorder="1" applyAlignment="1" applyProtection="1">
      <alignment horizontal="distributed" vertical="center"/>
      <protection hidden="1"/>
    </xf>
    <xf numFmtId="176" fontId="7" fillId="0" borderId="93" xfId="0" applyNumberFormat="1" applyFont="1" applyBorder="1" applyAlignment="1" applyProtection="1">
      <alignment horizontal="center" vertical="center"/>
      <protection hidden="1"/>
    </xf>
    <xf numFmtId="176" fontId="7" fillId="0" borderId="98" xfId="0" applyNumberFormat="1" applyFont="1" applyBorder="1" applyAlignment="1" applyProtection="1">
      <alignment horizontal="center" vertical="center"/>
      <protection hidden="1"/>
    </xf>
    <xf numFmtId="176" fontId="7" fillId="0" borderId="94" xfId="0" applyNumberFormat="1" applyFont="1" applyBorder="1" applyAlignment="1" applyProtection="1">
      <alignment horizontal="right" vertical="center" indent="1"/>
      <protection hidden="1"/>
    </xf>
    <xf numFmtId="176" fontId="7" fillId="0" borderId="92" xfId="0" applyNumberFormat="1" applyFont="1" applyBorder="1" applyAlignment="1" applyProtection="1">
      <alignment horizontal="right" vertical="center" indent="1"/>
      <protection hidden="1"/>
    </xf>
    <xf numFmtId="176" fontId="7" fillId="0" borderId="95" xfId="0" applyNumberFormat="1" applyFont="1" applyBorder="1" applyAlignment="1" applyProtection="1">
      <alignment horizontal="right" vertical="center" indent="1"/>
      <protection hidden="1"/>
    </xf>
    <xf numFmtId="176" fontId="7" fillId="0" borderId="99" xfId="0" applyNumberFormat="1" applyFont="1" applyBorder="1" applyAlignment="1" applyProtection="1">
      <alignment horizontal="right" vertical="center" indent="1"/>
      <protection hidden="1"/>
    </xf>
    <xf numFmtId="176" fontId="7" fillId="0" borderId="97" xfId="0" applyNumberFormat="1" applyFont="1" applyBorder="1" applyAlignment="1" applyProtection="1">
      <alignment horizontal="right" vertical="center" indent="1"/>
      <protection hidden="1"/>
    </xf>
    <xf numFmtId="176" fontId="7" fillId="0" borderId="100" xfId="0" applyNumberFormat="1" applyFont="1" applyBorder="1" applyAlignment="1" applyProtection="1">
      <alignment horizontal="right" vertical="center" indent="1"/>
      <protection hidden="1"/>
    </xf>
    <xf numFmtId="176" fontId="7" fillId="0" borderId="87" xfId="0" applyNumberFormat="1" applyFont="1" applyBorder="1" applyAlignment="1" applyProtection="1">
      <alignment horizontal="right" vertical="center" indent="1"/>
      <protection hidden="1"/>
    </xf>
    <xf numFmtId="176" fontId="7" fillId="0" borderId="81" xfId="0" applyNumberFormat="1" applyFont="1" applyBorder="1" applyAlignment="1" applyProtection="1">
      <alignment horizontal="right" vertical="center" indent="1"/>
      <protection hidden="1"/>
    </xf>
    <xf numFmtId="176" fontId="7" fillId="0" borderId="88" xfId="0" applyNumberFormat="1" applyFont="1" applyBorder="1" applyAlignment="1" applyProtection="1">
      <alignment horizontal="right" vertical="center" indent="1"/>
      <protection hidden="1"/>
    </xf>
    <xf numFmtId="176" fontId="7" fillId="0" borderId="56" xfId="0" applyNumberFormat="1" applyFont="1" applyBorder="1" applyAlignment="1" applyProtection="1">
      <alignment horizontal="center" vertical="center"/>
      <protection hidden="1"/>
    </xf>
    <xf numFmtId="176" fontId="7" fillId="0" borderId="34" xfId="0" applyNumberFormat="1" applyFont="1" applyBorder="1" applyAlignment="1" applyProtection="1">
      <alignment horizontal="center" vertical="center"/>
      <protection hidden="1"/>
    </xf>
    <xf numFmtId="176" fontId="7" fillId="0" borderId="57" xfId="0" applyNumberFormat="1" applyFont="1" applyBorder="1" applyAlignment="1" applyProtection="1">
      <alignment horizontal="right" vertical="center" indent="1"/>
      <protection locked="0" hidden="1"/>
    </xf>
    <xf numFmtId="176" fontId="7" fillId="0" borderId="55" xfId="0" applyNumberFormat="1" applyFont="1" applyBorder="1" applyAlignment="1" applyProtection="1">
      <alignment horizontal="right" vertical="center" indent="1"/>
      <protection locked="0" hidden="1"/>
    </xf>
    <xf numFmtId="176" fontId="7" fillId="0" borderId="90" xfId="0" applyNumberFormat="1" applyFont="1" applyBorder="1" applyAlignment="1" applyProtection="1">
      <alignment horizontal="right" vertical="center" indent="1"/>
      <protection locked="0" hidden="1"/>
    </xf>
    <xf numFmtId="176" fontId="7" fillId="0" borderId="73" xfId="0" applyNumberFormat="1" applyFont="1" applyBorder="1" applyAlignment="1" applyProtection="1">
      <alignment horizontal="right" vertical="center" indent="1"/>
      <protection locked="0" hidden="1"/>
    </xf>
    <xf numFmtId="176" fontId="7" fillId="0" borderId="74" xfId="0" applyNumberFormat="1" applyFont="1" applyBorder="1" applyAlignment="1" applyProtection="1">
      <alignment horizontal="right" vertical="center" indent="1"/>
      <protection locked="0" hidden="1"/>
    </xf>
    <xf numFmtId="176" fontId="7" fillId="0" borderId="75" xfId="0" applyNumberFormat="1" applyFont="1" applyBorder="1" applyAlignment="1" applyProtection="1">
      <alignment horizontal="right" vertical="center" indent="1"/>
      <protection locked="0" hidden="1"/>
    </xf>
    <xf numFmtId="176" fontId="8" fillId="0" borderId="0" xfId="0" applyNumberFormat="1" applyFont="1" applyAlignment="1" applyProtection="1">
      <alignment horizontal="left" vertical="center" shrinkToFit="1"/>
      <protection locked="0" hidden="1"/>
    </xf>
    <xf numFmtId="176" fontId="7" fillId="0" borderId="101" xfId="0" applyNumberFormat="1" applyFont="1" applyBorder="1" applyAlignment="1" applyProtection="1">
      <alignment horizontal="center" vertical="center"/>
      <protection hidden="1"/>
    </xf>
    <xf numFmtId="176" fontId="7" fillId="0" borderId="102" xfId="0" applyNumberFormat="1" applyFont="1" applyBorder="1" applyAlignment="1" applyProtection="1">
      <alignment horizontal="distributed" vertical="center"/>
      <protection hidden="1"/>
    </xf>
    <xf numFmtId="176" fontId="7" fillId="0" borderId="103" xfId="0" applyNumberFormat="1" applyFont="1" applyBorder="1" applyAlignment="1" applyProtection="1">
      <alignment horizontal="center" vertical="center"/>
      <protection hidden="1"/>
    </xf>
    <xf numFmtId="176" fontId="7" fillId="0" borderId="104" xfId="0" applyNumberFormat="1" applyFont="1" applyBorder="1" applyAlignment="1" applyProtection="1">
      <alignment horizontal="right" vertical="center" indent="1"/>
      <protection hidden="1"/>
    </xf>
    <xf numFmtId="176" fontId="7" fillId="0" borderId="102" xfId="0" applyNumberFormat="1" applyFont="1" applyBorder="1" applyAlignment="1" applyProtection="1">
      <alignment horizontal="right" vertical="center" indent="1"/>
      <protection hidden="1"/>
    </xf>
    <xf numFmtId="176" fontId="7" fillId="0" borderId="105" xfId="0" applyNumberFormat="1" applyFont="1" applyBorder="1" applyAlignment="1" applyProtection="1">
      <alignment horizontal="right" vertical="center" indent="1"/>
      <protection hidden="1"/>
    </xf>
    <xf numFmtId="176" fontId="7" fillId="0" borderId="54" xfId="0" applyNumberFormat="1" applyFont="1" applyBorder="1" applyAlignment="1" applyProtection="1">
      <alignment horizontal="center" vertical="center"/>
      <protection locked="0" hidden="1"/>
    </xf>
    <xf numFmtId="176" fontId="7" fillId="4" borderId="57" xfId="0" applyNumberFormat="1" applyFont="1" applyFill="1" applyBorder="1" applyAlignment="1" applyProtection="1">
      <alignment horizontal="left" vertical="center" indent="1"/>
      <protection locked="0"/>
    </xf>
    <xf numFmtId="176" fontId="7" fillId="4" borderId="55" xfId="0" applyNumberFormat="1" applyFont="1" applyFill="1" applyBorder="1" applyAlignment="1" applyProtection="1">
      <alignment horizontal="left" vertical="center" indent="1"/>
      <protection locked="0"/>
    </xf>
    <xf numFmtId="176" fontId="7" fillId="4" borderId="58" xfId="0" applyNumberFormat="1" applyFont="1" applyFill="1" applyBorder="1" applyAlignment="1" applyProtection="1">
      <alignment horizontal="left" vertical="center" indent="1"/>
      <protection locked="0"/>
    </xf>
    <xf numFmtId="176" fontId="7" fillId="4" borderId="25" xfId="0" applyNumberFormat="1" applyFont="1" applyFill="1" applyBorder="1" applyAlignment="1" applyProtection="1">
      <alignment horizontal="left" vertical="center" indent="1"/>
      <protection locked="0"/>
    </xf>
    <xf numFmtId="179" fontId="7" fillId="0" borderId="57" xfId="2" applyNumberFormat="1" applyFont="1" applyFill="1" applyBorder="1" applyAlignment="1" applyProtection="1">
      <alignment horizontal="center" vertical="center"/>
      <protection locked="0" hidden="1"/>
    </xf>
    <xf numFmtId="179" fontId="7" fillId="0" borderId="55" xfId="2" applyNumberFormat="1" applyFont="1" applyFill="1" applyBorder="1" applyAlignment="1" applyProtection="1">
      <alignment horizontal="center" vertical="center"/>
      <protection locked="0" hidden="1"/>
    </xf>
    <xf numFmtId="179" fontId="7" fillId="0" borderId="56" xfId="2" applyNumberFormat="1" applyFont="1" applyFill="1" applyBorder="1" applyAlignment="1" applyProtection="1">
      <alignment horizontal="center" vertical="center"/>
      <protection locked="0" hidden="1"/>
    </xf>
    <xf numFmtId="179" fontId="7" fillId="0" borderId="58" xfId="2" applyNumberFormat="1" applyFont="1" applyFill="1" applyBorder="1" applyAlignment="1" applyProtection="1">
      <alignment horizontal="center" vertical="center"/>
      <protection locked="0" hidden="1"/>
    </xf>
    <xf numFmtId="179" fontId="7" fillId="0" borderId="25" xfId="2" applyNumberFormat="1" applyFont="1" applyFill="1" applyBorder="1" applyAlignment="1" applyProtection="1">
      <alignment horizontal="center" vertical="center"/>
      <protection locked="0" hidden="1"/>
    </xf>
    <xf numFmtId="179" fontId="7" fillId="0" borderId="59" xfId="2" applyNumberFormat="1" applyFont="1" applyFill="1" applyBorder="1" applyAlignment="1" applyProtection="1">
      <alignment horizontal="center" vertical="center"/>
      <protection locked="0" hidden="1"/>
    </xf>
    <xf numFmtId="179" fontId="7" fillId="4" borderId="57" xfId="2" applyNumberFormat="1" applyFont="1" applyFill="1" applyBorder="1" applyAlignment="1" applyProtection="1">
      <alignment horizontal="center" vertical="center"/>
      <protection locked="0"/>
    </xf>
    <xf numFmtId="179" fontId="7" fillId="4" borderId="55" xfId="2" applyNumberFormat="1" applyFont="1" applyFill="1" applyBorder="1" applyAlignment="1" applyProtection="1">
      <alignment horizontal="center" vertical="center"/>
      <protection locked="0"/>
    </xf>
    <xf numFmtId="179" fontId="7" fillId="4" borderId="56" xfId="2" applyNumberFormat="1" applyFont="1" applyFill="1" applyBorder="1" applyAlignment="1" applyProtection="1">
      <alignment horizontal="center" vertical="center"/>
      <protection locked="0"/>
    </xf>
    <xf numFmtId="179" fontId="7" fillId="4" borderId="58" xfId="2" applyNumberFormat="1" applyFont="1" applyFill="1" applyBorder="1" applyAlignment="1" applyProtection="1">
      <alignment horizontal="center" vertical="center"/>
      <protection locked="0"/>
    </xf>
    <xf numFmtId="179" fontId="7" fillId="4" borderId="25" xfId="2" applyNumberFormat="1" applyFont="1" applyFill="1" applyBorder="1" applyAlignment="1" applyProtection="1">
      <alignment horizontal="center" vertical="center"/>
      <protection locked="0"/>
    </xf>
    <xf numFmtId="179" fontId="7" fillId="4" borderId="59" xfId="2" applyNumberFormat="1" applyFont="1" applyFill="1" applyBorder="1" applyAlignment="1" applyProtection="1">
      <alignment horizontal="center" vertical="center"/>
      <protection locked="0"/>
    </xf>
    <xf numFmtId="176" fontId="7" fillId="0" borderId="89" xfId="0" applyNumberFormat="1" applyFont="1" applyBorder="1" applyAlignment="1" applyProtection="1">
      <alignment horizontal="center" vertical="center"/>
      <protection hidden="1"/>
    </xf>
    <xf numFmtId="176" fontId="7" fillId="0" borderId="33" xfId="0" applyNumberFormat="1" applyFont="1" applyBorder="1" applyAlignment="1" applyProtection="1">
      <alignment horizontal="center" vertical="center"/>
      <protection hidden="1"/>
    </xf>
    <xf numFmtId="176" fontId="7" fillId="0" borderId="72" xfId="0" applyNumberFormat="1" applyFont="1" applyBorder="1" applyAlignment="1" applyProtection="1">
      <alignment horizontal="distributed" vertical="center"/>
      <protection hidden="1"/>
    </xf>
    <xf numFmtId="176" fontId="7" fillId="0" borderId="57" xfId="0" applyNumberFormat="1" applyFont="1" applyBorder="1" applyAlignment="1" applyProtection="1">
      <alignment horizontal="center" vertical="center" textRotation="255"/>
      <protection locked="0" hidden="1"/>
    </xf>
    <xf numFmtId="176" fontId="7" fillId="0" borderId="56" xfId="0" applyNumberFormat="1" applyFont="1" applyBorder="1" applyAlignment="1" applyProtection="1">
      <alignment horizontal="center" vertical="center" textRotation="255"/>
      <protection locked="0" hidden="1"/>
    </xf>
    <xf numFmtId="176" fontId="7" fillId="0" borderId="2" xfId="0" applyNumberFormat="1" applyFont="1" applyBorder="1" applyAlignment="1" applyProtection="1">
      <alignment horizontal="center" vertical="center" textRotation="255"/>
      <protection locked="0" hidden="1"/>
    </xf>
    <xf numFmtId="176" fontId="7" fillId="0" borderId="60" xfId="0" applyNumberFormat="1" applyFont="1" applyBorder="1" applyAlignment="1" applyProtection="1">
      <alignment horizontal="center" vertical="center" textRotation="255"/>
      <protection locked="0" hidden="1"/>
    </xf>
    <xf numFmtId="176" fontId="7" fillId="0" borderId="58" xfId="0" applyNumberFormat="1" applyFont="1" applyBorder="1" applyAlignment="1" applyProtection="1">
      <alignment horizontal="center" vertical="center" textRotation="255"/>
      <protection locked="0" hidden="1"/>
    </xf>
    <xf numFmtId="176" fontId="7" fillId="0" borderId="59" xfId="0" applyNumberFormat="1" applyFont="1" applyBorder="1" applyAlignment="1" applyProtection="1">
      <alignment horizontal="center" vertical="center" textRotation="255"/>
      <protection locked="0" hidden="1"/>
    </xf>
    <xf numFmtId="176" fontId="7" fillId="0" borderId="57" xfId="0" applyNumberFormat="1" applyFont="1" applyBorder="1" applyAlignment="1" applyProtection="1">
      <alignment horizontal="center" vertical="center"/>
      <protection locked="0" hidden="1"/>
    </xf>
    <xf numFmtId="176" fontId="7" fillId="0" borderId="55" xfId="0" applyNumberFormat="1" applyFont="1" applyBorder="1" applyAlignment="1" applyProtection="1">
      <alignment horizontal="center" vertical="center"/>
      <protection locked="0" hidden="1"/>
    </xf>
    <xf numFmtId="176" fontId="7" fillId="0" borderId="56" xfId="0" applyNumberFormat="1" applyFont="1" applyBorder="1" applyAlignment="1" applyProtection="1">
      <alignment horizontal="center" vertical="center"/>
      <protection locked="0" hidden="1"/>
    </xf>
    <xf numFmtId="176" fontId="7" fillId="0" borderId="2" xfId="0" applyNumberFormat="1" applyFont="1" applyBorder="1" applyAlignment="1" applyProtection="1">
      <alignment horizontal="center" vertical="center"/>
      <protection locked="0" hidden="1"/>
    </xf>
    <xf numFmtId="176" fontId="7" fillId="0" borderId="60" xfId="0" applyNumberFormat="1" applyFont="1" applyBorder="1" applyAlignment="1" applyProtection="1">
      <alignment horizontal="center" vertical="center"/>
      <protection locked="0" hidden="1"/>
    </xf>
    <xf numFmtId="176" fontId="7" fillId="4" borderId="57" xfId="0" applyNumberFormat="1" applyFont="1" applyFill="1" applyBorder="1" applyAlignment="1" applyProtection="1">
      <alignment horizontal="left" vertical="center" shrinkToFit="1"/>
      <protection locked="0"/>
    </xf>
    <xf numFmtId="176" fontId="7" fillId="4" borderId="55" xfId="0" applyNumberFormat="1" applyFont="1" applyFill="1" applyBorder="1" applyAlignment="1" applyProtection="1">
      <alignment horizontal="left" vertical="center" shrinkToFit="1"/>
      <protection locked="0"/>
    </xf>
    <xf numFmtId="176" fontId="7" fillId="4" borderId="56" xfId="0" applyNumberFormat="1" applyFont="1" applyFill="1" applyBorder="1" applyAlignment="1" applyProtection="1">
      <alignment horizontal="left" vertical="center" shrinkToFit="1"/>
      <protection locked="0"/>
    </xf>
    <xf numFmtId="176" fontId="7" fillId="4" borderId="58" xfId="0" applyNumberFormat="1" applyFont="1" applyFill="1" applyBorder="1" applyAlignment="1" applyProtection="1">
      <alignment horizontal="left" vertical="center" shrinkToFit="1"/>
      <protection locked="0"/>
    </xf>
    <xf numFmtId="176" fontId="7" fillId="4" borderId="25" xfId="0" applyNumberFormat="1" applyFont="1" applyFill="1" applyBorder="1" applyAlignment="1" applyProtection="1">
      <alignment horizontal="left" vertical="center" shrinkToFit="1"/>
      <protection locked="0"/>
    </xf>
    <xf numFmtId="176" fontId="7" fillId="4" borderId="59" xfId="0" applyNumberFormat="1" applyFont="1" applyFill="1" applyBorder="1" applyAlignment="1" applyProtection="1">
      <alignment horizontal="left" vertical="center" shrinkToFit="1"/>
      <protection locked="0"/>
    </xf>
    <xf numFmtId="176" fontId="7" fillId="4" borderId="57" xfId="0" applyNumberFormat="1" applyFont="1" applyFill="1" applyBorder="1" applyAlignment="1" applyProtection="1">
      <alignment horizontal="center" vertical="center"/>
      <protection locked="0"/>
    </xf>
    <xf numFmtId="176" fontId="7" fillId="4" borderId="55" xfId="0" applyNumberFormat="1" applyFont="1" applyFill="1" applyBorder="1" applyAlignment="1" applyProtection="1">
      <alignment horizontal="center" vertical="center"/>
      <protection locked="0"/>
    </xf>
    <xf numFmtId="176" fontId="7" fillId="4" borderId="2" xfId="0" applyNumberFormat="1" applyFont="1" applyFill="1" applyBorder="1" applyAlignment="1" applyProtection="1">
      <alignment horizontal="center" vertical="center"/>
      <protection locked="0"/>
    </xf>
    <xf numFmtId="176" fontId="7" fillId="4" borderId="0" xfId="0" applyNumberFormat="1" applyFont="1" applyFill="1" applyAlignment="1" applyProtection="1">
      <alignment horizontal="center" vertical="center"/>
      <protection locked="0"/>
    </xf>
    <xf numFmtId="179" fontId="7" fillId="4" borderId="55" xfId="2" applyNumberFormat="1" applyFont="1" applyFill="1" applyBorder="1" applyAlignment="1" applyProtection="1">
      <alignment horizontal="center" vertical="center"/>
      <protection locked="0" hidden="1"/>
    </xf>
    <xf numFmtId="179" fontId="7" fillId="4" borderId="56" xfId="2" applyNumberFormat="1" applyFont="1" applyFill="1" applyBorder="1" applyAlignment="1" applyProtection="1">
      <alignment horizontal="center" vertical="center"/>
      <protection locked="0" hidden="1"/>
    </xf>
    <xf numFmtId="179" fontId="7" fillId="4" borderId="0" xfId="2" applyNumberFormat="1" applyFont="1" applyFill="1" applyBorder="1" applyAlignment="1" applyProtection="1">
      <alignment horizontal="center" vertical="center"/>
      <protection locked="0" hidden="1"/>
    </xf>
    <xf numFmtId="179" fontId="7" fillId="4" borderId="60" xfId="2" applyNumberFormat="1" applyFont="1" applyFill="1" applyBorder="1" applyAlignment="1" applyProtection="1">
      <alignment horizontal="center" vertical="center"/>
      <protection locked="0" hidden="1"/>
    </xf>
    <xf numFmtId="179" fontId="7" fillId="4" borderId="57" xfId="2" applyNumberFormat="1" applyFont="1" applyFill="1" applyBorder="1" applyAlignment="1" applyProtection="1">
      <alignment horizontal="center" vertical="center"/>
      <protection locked="0" hidden="1"/>
    </xf>
    <xf numFmtId="179" fontId="7" fillId="4" borderId="2" xfId="2" applyNumberFormat="1" applyFont="1" applyFill="1" applyBorder="1" applyAlignment="1" applyProtection="1">
      <alignment horizontal="center" vertical="center"/>
      <protection locked="0" hidden="1"/>
    </xf>
    <xf numFmtId="176" fontId="7" fillId="0" borderId="44" xfId="0" applyNumberFormat="1" applyFont="1" applyBorder="1" applyAlignment="1" applyProtection="1">
      <alignment horizontal="center" vertical="center"/>
      <protection locked="0" hidden="1"/>
    </xf>
    <xf numFmtId="176" fontId="7" fillId="0" borderId="45" xfId="0" applyNumberFormat="1" applyFont="1" applyBorder="1" applyAlignment="1" applyProtection="1">
      <alignment horizontal="center" vertical="center"/>
      <protection locked="0" hidden="1"/>
    </xf>
    <xf numFmtId="176" fontId="7" fillId="0" borderId="52" xfId="0" applyNumberFormat="1" applyFont="1" applyBorder="1" applyAlignment="1" applyProtection="1">
      <alignment horizontal="center" vertical="center"/>
      <protection locked="0" hidden="1"/>
    </xf>
    <xf numFmtId="176" fontId="7" fillId="0" borderId="53" xfId="0" applyNumberFormat="1" applyFont="1" applyBorder="1" applyAlignment="1" applyProtection="1">
      <alignment horizontal="center" vertical="center"/>
      <protection locked="0" hidden="1"/>
    </xf>
    <xf numFmtId="176" fontId="7" fillId="4" borderId="62" xfId="0" applyNumberFormat="1" applyFont="1" applyFill="1" applyBorder="1" applyAlignment="1" applyProtection="1">
      <alignment horizontal="center" vertical="center"/>
      <protection locked="0"/>
    </xf>
    <xf numFmtId="176" fontId="7" fillId="4" borderId="36" xfId="0" applyNumberFormat="1" applyFont="1" applyFill="1" applyBorder="1" applyAlignment="1" applyProtection="1">
      <alignment horizontal="center" vertical="center"/>
      <protection locked="0"/>
    </xf>
    <xf numFmtId="176" fontId="7" fillId="4" borderId="19" xfId="0" applyNumberFormat="1" applyFont="1" applyFill="1" applyBorder="1" applyAlignment="1" applyProtection="1">
      <alignment horizontal="center" vertical="center"/>
      <protection locked="0"/>
    </xf>
    <xf numFmtId="176" fontId="7" fillId="4" borderId="36" xfId="0" applyNumberFormat="1" applyFont="1" applyFill="1" applyBorder="1" applyAlignment="1" applyProtection="1">
      <alignment horizontal="left" vertical="center"/>
      <protection locked="0"/>
    </xf>
    <xf numFmtId="176" fontId="7" fillId="4" borderId="19" xfId="0" applyNumberFormat="1" applyFont="1" applyFill="1" applyBorder="1" applyAlignment="1" applyProtection="1">
      <alignment horizontal="left" vertical="center"/>
      <protection locked="0"/>
    </xf>
    <xf numFmtId="179" fontId="7" fillId="0" borderId="39" xfId="2" applyNumberFormat="1" applyFont="1" applyFill="1" applyBorder="1" applyAlignment="1" applyProtection="1">
      <alignment horizontal="left" vertical="center" indent="1"/>
      <protection locked="0" hidden="1"/>
    </xf>
    <xf numFmtId="179" fontId="7" fillId="0" borderId="18" xfId="2" applyNumberFormat="1" applyFont="1" applyFill="1" applyBorder="1" applyAlignment="1" applyProtection="1">
      <alignment horizontal="left" vertical="center" indent="1"/>
      <protection locked="0" hidden="1"/>
    </xf>
    <xf numFmtId="182" fontId="7" fillId="0" borderId="17" xfId="2" applyNumberFormat="1" applyFont="1" applyFill="1" applyBorder="1" applyAlignment="1" applyProtection="1">
      <alignment horizontal="right" vertical="center"/>
      <protection hidden="1"/>
    </xf>
    <xf numFmtId="182" fontId="7" fillId="0" borderId="39" xfId="2" applyNumberFormat="1" applyFont="1" applyFill="1" applyBorder="1" applyAlignment="1" applyProtection="1">
      <alignment horizontal="right" vertical="center"/>
      <protection hidden="1"/>
    </xf>
    <xf numFmtId="179" fontId="7" fillId="0" borderId="39" xfId="2" applyNumberFormat="1" applyFont="1" applyFill="1" applyBorder="1" applyAlignment="1" applyProtection="1">
      <alignment horizontal="center" vertical="center"/>
      <protection hidden="1"/>
    </xf>
    <xf numFmtId="176" fontId="7" fillId="0" borderId="39" xfId="2" applyNumberFormat="1" applyFont="1" applyFill="1" applyBorder="1" applyAlignment="1" applyProtection="1">
      <alignment horizontal="right" vertical="center" indent="1"/>
      <protection locked="0" hidden="1"/>
    </xf>
    <xf numFmtId="176" fontId="7" fillId="0" borderId="36" xfId="2" applyNumberFormat="1" applyFont="1" applyFill="1" applyBorder="1" applyAlignment="1" applyProtection="1">
      <alignment horizontal="right" vertical="center" indent="1"/>
      <protection hidden="1"/>
    </xf>
    <xf numFmtId="176" fontId="7" fillId="0" borderId="17" xfId="1" applyNumberFormat="1" applyFont="1" applyFill="1" applyBorder="1" applyAlignment="1" applyProtection="1">
      <alignment horizontal="center" vertical="center"/>
      <protection locked="0" hidden="1"/>
    </xf>
    <xf numFmtId="176" fontId="7" fillId="0" borderId="39" xfId="1" applyNumberFormat="1" applyFont="1" applyFill="1" applyBorder="1" applyAlignment="1" applyProtection="1">
      <alignment horizontal="center" vertical="center"/>
      <protection locked="0" hidden="1"/>
    </xf>
    <xf numFmtId="176" fontId="7" fillId="0" borderId="61" xfId="1" applyNumberFormat="1" applyFont="1" applyFill="1" applyBorder="1" applyAlignment="1" applyProtection="1">
      <alignment horizontal="center" vertical="center"/>
      <protection locked="0" hidden="1"/>
    </xf>
    <xf numFmtId="176" fontId="7" fillId="0" borderId="44" xfId="1" applyNumberFormat="1" applyFont="1" applyFill="1" applyBorder="1" applyAlignment="1" applyProtection="1">
      <alignment horizontal="center" vertical="center"/>
      <protection locked="0" hidden="1"/>
    </xf>
    <xf numFmtId="179" fontId="7" fillId="0" borderId="39" xfId="2" applyNumberFormat="1" applyFont="1" applyFill="1" applyBorder="1" applyAlignment="1" applyProtection="1">
      <alignment horizontal="center" vertical="center"/>
      <protection locked="0" hidden="1"/>
    </xf>
    <xf numFmtId="179" fontId="7" fillId="0" borderId="18" xfId="2" applyNumberFormat="1" applyFont="1" applyFill="1" applyBorder="1" applyAlignment="1" applyProtection="1">
      <alignment horizontal="center" vertical="center"/>
      <protection locked="0" hidden="1"/>
    </xf>
    <xf numFmtId="179" fontId="7" fillId="0" borderId="44" xfId="2" applyNumberFormat="1" applyFont="1" applyFill="1" applyBorder="1" applyAlignment="1" applyProtection="1">
      <alignment horizontal="center" vertical="center"/>
      <protection locked="0" hidden="1"/>
    </xf>
    <xf numFmtId="179" fontId="7" fillId="0" borderId="53" xfId="2" applyNumberFormat="1" applyFont="1" applyFill="1" applyBorder="1" applyAlignment="1" applyProtection="1">
      <alignment horizontal="center" vertical="center"/>
      <protection locked="0" hidden="1"/>
    </xf>
    <xf numFmtId="179" fontId="7" fillId="0" borderId="62" xfId="2" applyNumberFormat="1" applyFont="1" applyFill="1" applyBorder="1" applyAlignment="1" applyProtection="1">
      <alignment horizontal="center" vertical="center"/>
      <protection locked="0" hidden="1"/>
    </xf>
    <xf numFmtId="179" fontId="7" fillId="0" borderId="36" xfId="2" applyNumberFormat="1" applyFont="1" applyFill="1" applyBorder="1" applyAlignment="1" applyProtection="1">
      <alignment horizontal="center" vertical="center"/>
      <protection locked="0" hidden="1"/>
    </xf>
    <xf numFmtId="176" fontId="7" fillId="0" borderId="63" xfId="0" applyNumberFormat="1" applyFont="1" applyBorder="1" applyAlignment="1" applyProtection="1">
      <alignment horizontal="center" vertical="center"/>
      <protection locked="0" hidden="1"/>
    </xf>
    <xf numFmtId="176" fontId="7" fillId="0" borderId="64" xfId="0" applyNumberFormat="1" applyFont="1" applyBorder="1" applyAlignment="1" applyProtection="1">
      <alignment horizontal="center" vertical="center"/>
      <protection locked="0" hidden="1"/>
    </xf>
    <xf numFmtId="176" fontId="7" fillId="0" borderId="65" xfId="0" applyNumberFormat="1" applyFont="1" applyBorder="1" applyAlignment="1" applyProtection="1">
      <alignment horizontal="center" vertical="center"/>
      <protection locked="0" hidden="1"/>
    </xf>
    <xf numFmtId="176" fontId="7" fillId="0" borderId="36" xfId="0" applyNumberFormat="1" applyFont="1" applyBorder="1" applyAlignment="1" applyProtection="1">
      <alignment horizontal="distributed" vertical="center"/>
      <protection locked="0" hidden="1"/>
    </xf>
    <xf numFmtId="179" fontId="7" fillId="0" borderId="66" xfId="2" applyNumberFormat="1" applyFont="1" applyFill="1" applyBorder="1" applyAlignment="1" applyProtection="1">
      <alignment horizontal="center" vertical="center"/>
      <protection locked="0" hidden="1"/>
    </xf>
    <xf numFmtId="179" fontId="7" fillId="0" borderId="7" xfId="2" applyNumberFormat="1" applyFont="1" applyFill="1" applyBorder="1" applyAlignment="1" applyProtection="1">
      <alignment horizontal="center" vertical="center"/>
      <protection locked="0" hidden="1"/>
    </xf>
    <xf numFmtId="179" fontId="7" fillId="0" borderId="9" xfId="2" applyNumberFormat="1" applyFont="1" applyFill="1" applyBorder="1" applyAlignment="1" applyProtection="1">
      <alignment horizontal="left" vertical="center" indent="1"/>
      <protection locked="0" hidden="1"/>
    </xf>
    <xf numFmtId="179" fontId="7" fillId="0" borderId="14" xfId="2" applyNumberFormat="1" applyFont="1" applyFill="1" applyBorder="1" applyAlignment="1" applyProtection="1">
      <alignment horizontal="left" vertical="center" indent="1"/>
      <protection locked="0" hidden="1"/>
    </xf>
    <xf numFmtId="182" fontId="7" fillId="0" borderId="3" xfId="2" applyNumberFormat="1" applyFont="1" applyFill="1" applyBorder="1" applyAlignment="1" applyProtection="1">
      <alignment horizontal="right" vertical="center"/>
      <protection hidden="1"/>
    </xf>
    <xf numFmtId="182" fontId="7" fillId="0" borderId="9" xfId="2" applyNumberFormat="1" applyFont="1" applyFill="1" applyBorder="1" applyAlignment="1" applyProtection="1">
      <alignment horizontal="right" vertical="center"/>
      <protection hidden="1"/>
    </xf>
    <xf numFmtId="179" fontId="7" fillId="0" borderId="9" xfId="2" applyNumberFormat="1" applyFont="1" applyFill="1" applyBorder="1" applyAlignment="1" applyProtection="1">
      <alignment horizontal="center" vertical="center"/>
      <protection hidden="1"/>
    </xf>
    <xf numFmtId="179" fontId="7" fillId="0" borderId="43" xfId="0" applyNumberFormat="1" applyFont="1" applyBorder="1" applyAlignment="1" applyProtection="1">
      <alignment horizontal="right" vertical="center" indent="1"/>
      <protection hidden="1"/>
    </xf>
    <xf numFmtId="179" fontId="7" fillId="0" borderId="39" xfId="0" applyNumberFormat="1" applyFont="1" applyBorder="1" applyAlignment="1" applyProtection="1">
      <alignment horizontal="right" vertical="center" indent="1"/>
      <protection hidden="1"/>
    </xf>
    <xf numFmtId="176" fontId="7" fillId="0" borderId="39" xfId="0" applyNumberFormat="1" applyFont="1" applyBorder="1" applyAlignment="1" applyProtection="1">
      <alignment horizontal="right" vertical="center" indent="1"/>
      <protection hidden="1"/>
    </xf>
    <xf numFmtId="176" fontId="7" fillId="0" borderId="82" xfId="0" applyNumberFormat="1" applyFont="1" applyBorder="1" applyAlignment="1" applyProtection="1">
      <alignment horizontal="right" vertical="center" indent="1"/>
      <protection hidden="1"/>
    </xf>
    <xf numFmtId="176" fontId="7" fillId="0" borderId="18" xfId="0" applyNumberFormat="1" applyFont="1" applyBorder="1" applyAlignment="1" applyProtection="1">
      <alignment horizontal="right" vertical="center" indent="1"/>
      <protection hidden="1"/>
    </xf>
    <xf numFmtId="176" fontId="7" fillId="4" borderId="38" xfId="0" applyNumberFormat="1" applyFont="1" applyFill="1" applyBorder="1" applyAlignment="1" applyProtection="1">
      <alignment horizontal="center" vertical="center"/>
      <protection locked="0"/>
    </xf>
    <xf numFmtId="176" fontId="7" fillId="4" borderId="4" xfId="0" applyNumberFormat="1" applyFont="1" applyFill="1" applyBorder="1" applyAlignment="1" applyProtection="1">
      <alignment horizontal="center" vertical="center"/>
      <protection locked="0"/>
    </xf>
    <xf numFmtId="176" fontId="7" fillId="4" borderId="8" xfId="0" applyNumberFormat="1" applyFont="1" applyFill="1" applyBorder="1" applyAlignment="1" applyProtection="1">
      <alignment horizontal="center" vertical="center"/>
      <protection locked="0"/>
    </xf>
    <xf numFmtId="176" fontId="7" fillId="4" borderId="4" xfId="0" applyNumberFormat="1" applyFont="1" applyFill="1" applyBorder="1" applyAlignment="1" applyProtection="1">
      <alignment horizontal="left" vertical="center"/>
      <protection locked="0"/>
    </xf>
    <xf numFmtId="176" fontId="7" fillId="4" borderId="8" xfId="0" applyNumberFormat="1" applyFont="1" applyFill="1" applyBorder="1" applyAlignment="1" applyProtection="1">
      <alignment horizontal="left" vertical="center"/>
      <protection locked="0"/>
    </xf>
    <xf numFmtId="176" fontId="7" fillId="0" borderId="9" xfId="2" applyNumberFormat="1" applyFont="1" applyFill="1" applyBorder="1" applyAlignment="1" applyProtection="1">
      <alignment horizontal="right" vertical="center" indent="1"/>
      <protection locked="0" hidden="1"/>
    </xf>
    <xf numFmtId="176" fontId="7" fillId="0" borderId="4" xfId="2" applyNumberFormat="1" applyFont="1" applyFill="1" applyBorder="1" applyAlignment="1" applyProtection="1">
      <alignment horizontal="right" vertical="center" indent="1"/>
      <protection hidden="1"/>
    </xf>
    <xf numFmtId="179" fontId="7" fillId="0" borderId="48" xfId="0" applyNumberFormat="1" applyFont="1" applyBorder="1" applyAlignment="1" applyProtection="1">
      <alignment horizontal="right" vertical="center" indent="1"/>
      <protection hidden="1"/>
    </xf>
    <xf numFmtId="179" fontId="7" fillId="0" borderId="9" xfId="0" applyNumberFormat="1" applyFont="1" applyBorder="1" applyAlignment="1" applyProtection="1">
      <alignment horizontal="right" vertical="center" indent="1"/>
      <protection hidden="1"/>
    </xf>
    <xf numFmtId="176" fontId="7" fillId="0" borderId="9" xfId="0" applyNumberFormat="1" applyFont="1" applyBorder="1" applyAlignment="1" applyProtection="1">
      <alignment horizontal="right" vertical="center" indent="1"/>
      <protection hidden="1"/>
    </xf>
    <xf numFmtId="176" fontId="7" fillId="0" borderId="49" xfId="0" applyNumberFormat="1" applyFont="1" applyBorder="1" applyAlignment="1" applyProtection="1">
      <alignment horizontal="right" vertical="center" indent="1"/>
      <protection hidden="1"/>
    </xf>
    <xf numFmtId="176" fontId="7" fillId="0" borderId="14" xfId="0" applyNumberFormat="1" applyFont="1" applyBorder="1" applyAlignment="1" applyProtection="1">
      <alignment horizontal="right" vertical="center" indent="1"/>
      <protection hidden="1"/>
    </xf>
    <xf numFmtId="176" fontId="7" fillId="0" borderId="44" xfId="0" applyNumberFormat="1" applyFont="1" applyBorder="1" applyAlignment="1" applyProtection="1">
      <alignment horizontal="right" vertical="center" indent="1"/>
      <protection hidden="1"/>
    </xf>
    <xf numFmtId="176" fontId="7" fillId="0" borderId="45" xfId="0" applyNumberFormat="1" applyFont="1" applyBorder="1" applyAlignment="1" applyProtection="1">
      <alignment horizontal="right" vertical="center" indent="1"/>
      <protection hidden="1"/>
    </xf>
    <xf numFmtId="179" fontId="7" fillId="0" borderId="52" xfId="0" applyNumberFormat="1" applyFont="1" applyBorder="1" applyAlignment="1" applyProtection="1">
      <alignment horizontal="right" vertical="center" indent="1"/>
      <protection hidden="1"/>
    </xf>
    <xf numFmtId="179" fontId="7" fillId="0" borderId="44" xfId="0" applyNumberFormat="1" applyFont="1" applyBorder="1" applyAlignment="1" applyProtection="1">
      <alignment horizontal="right" vertical="center" indent="1"/>
      <protection hidden="1"/>
    </xf>
    <xf numFmtId="176" fontId="7" fillId="0" borderId="53" xfId="0" applyNumberFormat="1" applyFont="1" applyBorder="1" applyAlignment="1" applyProtection="1">
      <alignment horizontal="right" vertical="center" indent="1"/>
      <protection hidden="1"/>
    </xf>
    <xf numFmtId="176" fontId="7" fillId="3" borderId="50" xfId="0" applyNumberFormat="1" applyFont="1" applyFill="1" applyBorder="1" applyAlignment="1" applyProtection="1">
      <alignment horizontal="left" vertical="center" indent="1"/>
      <protection locked="0"/>
    </xf>
    <xf numFmtId="176" fontId="7" fillId="3" borderId="51" xfId="0" applyNumberFormat="1" applyFont="1" applyFill="1" applyBorder="1" applyAlignment="1" applyProtection="1">
      <alignment horizontal="left" vertical="center" indent="1"/>
      <protection locked="0"/>
    </xf>
    <xf numFmtId="176" fontId="7" fillId="3" borderId="10" xfId="0" applyNumberFormat="1" applyFont="1" applyFill="1" applyBorder="1" applyAlignment="1" applyProtection="1">
      <alignment horizontal="left" vertical="center" indent="1"/>
      <protection locked="0"/>
    </xf>
    <xf numFmtId="179" fontId="7" fillId="0" borderId="22" xfId="2" applyNumberFormat="1" applyFont="1" applyFill="1" applyBorder="1" applyAlignment="1" applyProtection="1">
      <alignment horizontal="left" vertical="center" indent="1"/>
      <protection hidden="1"/>
    </xf>
    <xf numFmtId="179" fontId="7" fillId="0" borderId="51" xfId="2" applyNumberFormat="1" applyFont="1" applyFill="1" applyBorder="1" applyAlignment="1" applyProtection="1">
      <alignment horizontal="left" vertical="center" indent="1"/>
      <protection hidden="1"/>
    </xf>
    <xf numFmtId="179" fontId="7" fillId="0" borderId="21" xfId="2" applyNumberFormat="1" applyFont="1" applyFill="1" applyBorder="1" applyAlignment="1" applyProtection="1">
      <alignment horizontal="left" vertical="center" indent="1"/>
      <protection hidden="1"/>
    </xf>
    <xf numFmtId="182" fontId="7" fillId="0" borderId="50" xfId="2" applyNumberFormat="1" applyFont="1" applyFill="1" applyBorder="1" applyAlignment="1" applyProtection="1">
      <alignment horizontal="right" vertical="center"/>
      <protection hidden="1"/>
    </xf>
    <xf numFmtId="182" fontId="7" fillId="0" borderId="51" xfId="2" applyNumberFormat="1" applyFont="1" applyFill="1" applyBorder="1" applyAlignment="1" applyProtection="1">
      <alignment horizontal="right" vertical="center"/>
      <protection hidden="1"/>
    </xf>
    <xf numFmtId="182" fontId="7" fillId="0" borderId="10" xfId="2" applyNumberFormat="1" applyFont="1" applyFill="1" applyBorder="1" applyAlignment="1" applyProtection="1">
      <alignment horizontal="right" vertical="center"/>
      <protection hidden="1"/>
    </xf>
    <xf numFmtId="179" fontId="7" fillId="0" borderId="22" xfId="2" applyNumberFormat="1" applyFont="1" applyFill="1" applyBorder="1" applyAlignment="1" applyProtection="1">
      <alignment horizontal="center" vertical="center"/>
      <protection hidden="1"/>
    </xf>
    <xf numFmtId="179" fontId="7" fillId="0" borderId="10" xfId="2" applyNumberFormat="1" applyFont="1" applyFill="1" applyBorder="1" applyAlignment="1" applyProtection="1">
      <alignment horizontal="center" vertical="center"/>
      <protection hidden="1"/>
    </xf>
    <xf numFmtId="176" fontId="7" fillId="0" borderId="22" xfId="2" applyNumberFormat="1" applyFont="1" applyFill="1" applyBorder="1" applyAlignment="1" applyProtection="1">
      <alignment horizontal="center" vertical="center"/>
      <protection locked="0" hidden="1"/>
    </xf>
    <xf numFmtId="176" fontId="7" fillId="0" borderId="51" xfId="2" applyNumberFormat="1" applyFont="1" applyFill="1" applyBorder="1" applyAlignment="1" applyProtection="1">
      <alignment horizontal="center" vertical="center"/>
      <protection locked="0" hidden="1"/>
    </xf>
    <xf numFmtId="176" fontId="7" fillId="0" borderId="10" xfId="2" applyNumberFormat="1" applyFont="1" applyFill="1" applyBorder="1" applyAlignment="1" applyProtection="1">
      <alignment horizontal="center" vertical="center"/>
      <protection locked="0" hidden="1"/>
    </xf>
    <xf numFmtId="179" fontId="7" fillId="0" borderId="44" xfId="2" applyNumberFormat="1" applyFont="1" applyFill="1" applyBorder="1" applyAlignment="1" applyProtection="1">
      <alignment horizontal="left" vertical="center" indent="1"/>
      <protection locked="0" hidden="1"/>
    </xf>
    <xf numFmtId="179" fontId="7" fillId="0" borderId="53" xfId="2" applyNumberFormat="1" applyFont="1" applyFill="1" applyBorder="1" applyAlignment="1" applyProtection="1">
      <alignment horizontal="left" vertical="center" indent="1"/>
      <protection locked="0" hidden="1"/>
    </xf>
    <xf numFmtId="182" fontId="7" fillId="0" borderId="61" xfId="2" applyNumberFormat="1" applyFont="1" applyFill="1" applyBorder="1" applyAlignment="1" applyProtection="1">
      <alignment horizontal="right" vertical="center"/>
      <protection hidden="1"/>
    </xf>
    <xf numFmtId="182" fontId="7" fillId="0" borderId="44" xfId="2" applyNumberFormat="1" applyFont="1" applyFill="1" applyBorder="1" applyAlignment="1" applyProtection="1">
      <alignment horizontal="right" vertical="center"/>
      <protection hidden="1"/>
    </xf>
    <xf numFmtId="179" fontId="7" fillId="0" borderId="44" xfId="2" applyNumberFormat="1" applyFont="1" applyFill="1" applyBorder="1" applyAlignment="1" applyProtection="1">
      <alignment horizontal="center" vertical="center"/>
      <protection hidden="1"/>
    </xf>
    <xf numFmtId="176" fontId="7" fillId="0" borderId="44" xfId="2" applyNumberFormat="1" applyFont="1" applyFill="1" applyBorder="1" applyAlignment="1" applyProtection="1">
      <alignment horizontal="right" vertical="center" indent="1"/>
      <protection locked="0" hidden="1"/>
    </xf>
    <xf numFmtId="176" fontId="7" fillId="0" borderId="22" xfId="2" applyNumberFormat="1" applyFont="1" applyFill="1" applyBorder="1" applyAlignment="1" applyProtection="1">
      <alignment horizontal="right" vertical="center"/>
      <protection hidden="1"/>
    </xf>
    <xf numFmtId="176" fontId="7" fillId="0" borderId="51" xfId="2" applyNumberFormat="1" applyFont="1" applyFill="1" applyBorder="1" applyAlignment="1" applyProtection="1">
      <alignment horizontal="right" vertical="center"/>
      <protection hidden="1"/>
    </xf>
    <xf numFmtId="176" fontId="7" fillId="0" borderId="85" xfId="2" applyNumberFormat="1" applyFont="1" applyFill="1" applyBorder="1" applyAlignment="1" applyProtection="1">
      <alignment horizontal="right" vertical="center"/>
      <protection hidden="1"/>
    </xf>
    <xf numFmtId="179" fontId="7" fillId="0" borderId="83" xfId="0" applyNumberFormat="1" applyFont="1" applyBorder="1" applyAlignment="1" applyProtection="1">
      <alignment horizontal="right" vertical="center" indent="1"/>
      <protection hidden="1"/>
    </xf>
    <xf numFmtId="179" fontId="7" fillId="0" borderId="51" xfId="0" applyNumberFormat="1" applyFont="1" applyBorder="1" applyAlignment="1" applyProtection="1">
      <alignment horizontal="right" vertical="center" indent="1"/>
      <protection hidden="1"/>
    </xf>
    <xf numFmtId="179" fontId="7" fillId="0" borderId="10" xfId="0" applyNumberFormat="1" applyFont="1" applyBorder="1" applyAlignment="1" applyProtection="1">
      <alignment horizontal="right" vertical="center" indent="1"/>
      <protection hidden="1"/>
    </xf>
    <xf numFmtId="176" fontId="7" fillId="3" borderId="22" xfId="0" applyNumberFormat="1" applyFont="1" applyFill="1" applyBorder="1" applyAlignment="1" applyProtection="1">
      <alignment horizontal="right" vertical="center" indent="1"/>
      <protection locked="0" hidden="1"/>
    </xf>
    <xf numFmtId="176" fontId="7" fillId="3" borderId="51" xfId="0" applyNumberFormat="1" applyFont="1" applyFill="1" applyBorder="1" applyAlignment="1" applyProtection="1">
      <alignment horizontal="right" vertical="center" indent="1"/>
      <protection locked="0" hidden="1"/>
    </xf>
    <xf numFmtId="176" fontId="7" fillId="3" borderId="85" xfId="0" applyNumberFormat="1" applyFont="1" applyFill="1" applyBorder="1" applyAlignment="1" applyProtection="1">
      <alignment horizontal="right" vertical="center" indent="1"/>
      <protection locked="0" hidden="1"/>
    </xf>
    <xf numFmtId="176" fontId="7" fillId="0" borderId="22" xfId="0" applyNumberFormat="1" applyFont="1" applyBorder="1" applyAlignment="1" applyProtection="1">
      <alignment horizontal="right" vertical="center" indent="1"/>
      <protection hidden="1"/>
    </xf>
    <xf numFmtId="176" fontId="7" fillId="0" borderId="51" xfId="0" applyNumberFormat="1" applyFont="1" applyBorder="1" applyAlignment="1" applyProtection="1">
      <alignment horizontal="right" vertical="center" indent="1"/>
      <protection hidden="1"/>
    </xf>
    <xf numFmtId="176" fontId="7" fillId="0" borderId="21" xfId="0" applyNumberFormat="1" applyFont="1" applyBorder="1" applyAlignment="1" applyProtection="1">
      <alignment horizontal="right" vertical="center" indent="1"/>
      <protection hidden="1"/>
    </xf>
    <xf numFmtId="176" fontId="17" fillId="0" borderId="0" xfId="0" applyNumberFormat="1" applyFont="1" applyAlignment="1" applyProtection="1">
      <alignment horizontal="center" vertical="center"/>
      <protection locked="0" hidden="1"/>
    </xf>
    <xf numFmtId="176" fontId="7" fillId="0" borderId="77" xfId="0" applyNumberFormat="1" applyFont="1" applyBorder="1" applyAlignment="1" applyProtection="1">
      <alignment horizontal="right" vertical="center" indent="1"/>
      <protection hidden="1"/>
    </xf>
    <xf numFmtId="176" fontId="7" fillId="0" borderId="46" xfId="0" applyNumberFormat="1" applyFont="1" applyBorder="1" applyAlignment="1" applyProtection="1">
      <alignment horizontal="right" vertical="center" indent="1"/>
      <protection hidden="1"/>
    </xf>
    <xf numFmtId="176" fontId="7" fillId="0" borderId="47" xfId="0" applyNumberFormat="1" applyFont="1" applyBorder="1" applyAlignment="1" applyProtection="1">
      <alignment horizontal="right" vertical="center" indent="1"/>
      <protection hidden="1"/>
    </xf>
    <xf numFmtId="176" fontId="7" fillId="0" borderId="78" xfId="0" applyNumberFormat="1" applyFont="1" applyBorder="1" applyAlignment="1" applyProtection="1">
      <alignment horizontal="right" vertical="center" indent="1"/>
      <protection hidden="1"/>
    </xf>
    <xf numFmtId="176" fontId="7" fillId="0" borderId="79" xfId="0" applyNumberFormat="1" applyFont="1" applyBorder="1" applyAlignment="1" applyProtection="1">
      <alignment horizontal="right" vertical="center" indent="1"/>
      <protection hidden="1"/>
    </xf>
    <xf numFmtId="176" fontId="7" fillId="0" borderId="80" xfId="0" applyNumberFormat="1" applyFont="1" applyBorder="1" applyAlignment="1" applyProtection="1">
      <alignment horizontal="right" vertical="center" indent="1"/>
      <protection hidden="1"/>
    </xf>
    <xf numFmtId="176" fontId="7" fillId="0" borderId="3" xfId="1" applyNumberFormat="1" applyFont="1" applyFill="1" applyBorder="1" applyAlignment="1" applyProtection="1">
      <alignment horizontal="center" vertical="center"/>
      <protection locked="0" hidden="1"/>
    </xf>
    <xf numFmtId="176" fontId="7" fillId="0" borderId="9" xfId="1" applyNumberFormat="1" applyFont="1" applyFill="1" applyBorder="1" applyAlignment="1" applyProtection="1">
      <alignment horizontal="center" vertical="center"/>
      <protection locked="0" hidden="1"/>
    </xf>
    <xf numFmtId="176" fontId="7" fillId="0" borderId="14" xfId="1" applyNumberFormat="1" applyFont="1" applyFill="1" applyBorder="1" applyAlignment="1" applyProtection="1">
      <alignment horizontal="center" vertical="center"/>
      <protection locked="0" hidden="1"/>
    </xf>
    <xf numFmtId="179" fontId="7" fillId="0" borderId="38" xfId="2" applyNumberFormat="1" applyFont="1" applyFill="1" applyBorder="1" applyAlignment="1" applyProtection="1">
      <alignment horizontal="center" vertical="center"/>
      <protection hidden="1"/>
    </xf>
    <xf numFmtId="179" fontId="7" fillId="0" borderId="4" xfId="2" applyNumberFormat="1" applyFont="1" applyFill="1" applyBorder="1" applyAlignment="1" applyProtection="1">
      <alignment horizontal="center" vertical="center"/>
      <protection hidden="1"/>
    </xf>
    <xf numFmtId="176" fontId="7" fillId="0" borderId="9" xfId="2" applyNumberFormat="1" applyFont="1" applyFill="1" applyBorder="1" applyAlignment="1" applyProtection="1">
      <alignment horizontal="right" vertical="center" indent="1"/>
      <protection hidden="1"/>
    </xf>
    <xf numFmtId="176" fontId="7" fillId="0" borderId="20" xfId="2" applyNumberFormat="1" applyFont="1" applyFill="1" applyBorder="1" applyAlignment="1" applyProtection="1">
      <alignment horizontal="right" vertical="center" indent="1"/>
      <protection hidden="1"/>
    </xf>
    <xf numFmtId="176" fontId="7" fillId="0" borderId="6" xfId="1" applyNumberFormat="1" applyFont="1" applyFill="1" applyBorder="1" applyAlignment="1" applyProtection="1">
      <alignment horizontal="center" vertical="center"/>
      <protection locked="0" hidden="1"/>
    </xf>
    <xf numFmtId="176" fontId="7" fillId="0" borderId="13" xfId="1" applyNumberFormat="1" applyFont="1" applyFill="1" applyBorder="1" applyAlignment="1" applyProtection="1">
      <alignment horizontal="center" vertical="center"/>
      <protection locked="0" hidden="1"/>
    </xf>
    <xf numFmtId="176" fontId="7" fillId="0" borderId="16" xfId="1" applyNumberFormat="1" applyFont="1" applyFill="1" applyBorder="1" applyAlignment="1" applyProtection="1">
      <alignment horizontal="center" vertical="center"/>
      <protection locked="0" hidden="1"/>
    </xf>
    <xf numFmtId="179" fontId="7" fillId="0" borderId="76" xfId="2" applyNumberFormat="1" applyFont="1" applyFill="1" applyBorder="1" applyAlignment="1" applyProtection="1">
      <alignment horizontal="center" vertical="center"/>
      <protection hidden="1"/>
    </xf>
    <xf numFmtId="179" fontId="7" fillId="0" borderId="42" xfId="2" applyNumberFormat="1" applyFont="1" applyFill="1" applyBorder="1" applyAlignment="1" applyProtection="1">
      <alignment horizontal="center" vertical="center"/>
      <protection hidden="1"/>
    </xf>
    <xf numFmtId="179" fontId="7" fillId="0" borderId="13" xfId="2" applyNumberFormat="1" applyFont="1" applyFill="1" applyBorder="1" applyAlignment="1" applyProtection="1">
      <alignment horizontal="center" vertical="center"/>
      <protection hidden="1"/>
    </xf>
    <xf numFmtId="176" fontId="7" fillId="0" borderId="13" xfId="2" applyNumberFormat="1" applyFont="1" applyFill="1" applyBorder="1" applyAlignment="1" applyProtection="1">
      <alignment horizontal="right" vertical="center" indent="1"/>
      <protection hidden="1"/>
    </xf>
    <xf numFmtId="176" fontId="7" fillId="0" borderId="42" xfId="2" applyNumberFormat="1" applyFont="1" applyFill="1" applyBorder="1" applyAlignment="1" applyProtection="1">
      <alignment horizontal="right" vertical="center" indent="1"/>
      <protection hidden="1"/>
    </xf>
    <xf numFmtId="176" fontId="7" fillId="0" borderId="5" xfId="1" applyNumberFormat="1" applyFont="1" applyFill="1" applyBorder="1" applyAlignment="1" applyProtection="1">
      <alignment horizontal="center" vertical="center"/>
      <protection locked="0" hidden="1"/>
    </xf>
    <xf numFmtId="176" fontId="7" fillId="0" borderId="11" xfId="1" applyNumberFormat="1" applyFont="1" applyFill="1" applyBorder="1" applyAlignment="1" applyProtection="1">
      <alignment horizontal="center" vertical="center"/>
      <protection locked="0" hidden="1"/>
    </xf>
    <xf numFmtId="176" fontId="7" fillId="0" borderId="15" xfId="1" applyNumberFormat="1" applyFont="1" applyFill="1" applyBorder="1" applyAlignment="1" applyProtection="1">
      <alignment horizontal="center" vertical="center"/>
      <protection locked="0" hidden="1"/>
    </xf>
    <xf numFmtId="179" fontId="7" fillId="0" borderId="50" xfId="2" applyNumberFormat="1" applyFont="1" applyFill="1" applyBorder="1" applyAlignment="1" applyProtection="1">
      <alignment horizontal="center" vertical="center"/>
      <protection hidden="1"/>
    </xf>
    <xf numFmtId="179" fontId="7" fillId="0" borderId="51" xfId="2" applyNumberFormat="1" applyFont="1" applyFill="1" applyBorder="1" applyAlignment="1" applyProtection="1">
      <alignment horizontal="center" vertical="center"/>
      <protection hidden="1"/>
    </xf>
    <xf numFmtId="179" fontId="7" fillId="0" borderId="11" xfId="2" applyNumberFormat="1" applyFont="1" applyFill="1" applyBorder="1" applyAlignment="1" applyProtection="1">
      <alignment horizontal="center" vertical="center"/>
      <protection hidden="1"/>
    </xf>
    <xf numFmtId="176" fontId="7" fillId="0" borderId="11" xfId="2" applyNumberFormat="1" applyFont="1" applyFill="1" applyBorder="1" applyAlignment="1" applyProtection="1">
      <alignment horizontal="right" vertical="center" indent="1"/>
      <protection hidden="1"/>
    </xf>
    <xf numFmtId="176" fontId="7" fillId="0" borderId="51" xfId="2" applyNumberFormat="1" applyFont="1" applyFill="1" applyBorder="1" applyAlignment="1" applyProtection="1">
      <alignment horizontal="right" vertical="center" indent="1"/>
      <protection hidden="1"/>
    </xf>
    <xf numFmtId="176" fontId="7" fillId="0" borderId="21" xfId="2" applyNumberFormat="1" applyFont="1" applyFill="1" applyBorder="1" applyAlignment="1" applyProtection="1">
      <alignment horizontal="right" vertical="center" indent="1"/>
      <protection hidden="1"/>
    </xf>
    <xf numFmtId="176" fontId="7" fillId="0" borderId="7" xfId="2" applyNumberFormat="1" applyFont="1" applyFill="1" applyBorder="1" applyAlignment="1" applyProtection="1">
      <alignment horizontal="right" vertical="center" indent="1"/>
      <protection hidden="1"/>
    </xf>
    <xf numFmtId="176" fontId="7" fillId="0" borderId="0" xfId="0" applyNumberFormat="1" applyFont="1" applyAlignment="1" applyProtection="1">
      <alignment horizontal="left" vertical="center"/>
      <protection hidden="1"/>
    </xf>
    <xf numFmtId="179" fontId="7" fillId="0" borderId="0" xfId="2" applyNumberFormat="1" applyFont="1" applyFill="1" applyBorder="1" applyAlignment="1" applyProtection="1">
      <alignment horizontal="distributed" vertical="center"/>
      <protection hidden="1"/>
    </xf>
    <xf numFmtId="185" fontId="7" fillId="0" borderId="0" xfId="2" applyNumberFormat="1" applyFont="1" applyFill="1" applyBorder="1" applyAlignment="1" applyProtection="1">
      <alignment horizontal="left" vertical="center"/>
      <protection hidden="1"/>
    </xf>
    <xf numFmtId="179" fontId="7" fillId="0" borderId="25" xfId="2" applyNumberFormat="1" applyFont="1" applyFill="1" applyBorder="1" applyAlignment="1" applyProtection="1">
      <alignment horizontal="distributed" vertical="center"/>
      <protection hidden="1"/>
    </xf>
    <xf numFmtId="185" fontId="7" fillId="0" borderId="25" xfId="2" applyNumberFormat="1" applyFont="1" applyFill="1" applyBorder="1" applyAlignment="1" applyProtection="1">
      <alignment horizontal="left" vertical="center"/>
      <protection hidden="1"/>
    </xf>
    <xf numFmtId="179" fontId="13" fillId="0" borderId="0" xfId="2" applyNumberFormat="1" applyFont="1" applyFill="1" applyAlignment="1" applyProtection="1">
      <alignment horizontal="center" vertical="center"/>
      <protection hidden="1"/>
    </xf>
    <xf numFmtId="176" fontId="7" fillId="0" borderId="0" xfId="0" applyNumberFormat="1" applyFont="1" applyAlignment="1" applyProtection="1">
      <alignment horizontal="center" vertical="center"/>
      <protection hidden="1"/>
    </xf>
    <xf numFmtId="176" fontId="7" fillId="0" borderId="25" xfId="0" applyNumberFormat="1" applyFont="1" applyBorder="1" applyAlignment="1" applyProtection="1">
      <alignment horizontal="right" vertical="center"/>
      <protection hidden="1"/>
    </xf>
    <xf numFmtId="184" fontId="14" fillId="0" borderId="26" xfId="2" applyNumberFormat="1" applyFont="1" applyFill="1" applyBorder="1" applyAlignment="1" applyProtection="1">
      <alignment horizontal="left" vertical="center" indent="1"/>
      <protection hidden="1"/>
    </xf>
    <xf numFmtId="179" fontId="7" fillId="0" borderId="30" xfId="2" applyNumberFormat="1" applyFont="1" applyFill="1" applyBorder="1" applyAlignment="1" applyProtection="1">
      <alignment horizontal="distributed" vertical="center"/>
      <protection hidden="1"/>
    </xf>
    <xf numFmtId="181" fontId="7" fillId="0" borderId="30" xfId="2" applyNumberFormat="1" applyFont="1" applyFill="1" applyBorder="1" applyAlignment="1" applyProtection="1">
      <alignment horizontal="center" vertical="center"/>
      <protection hidden="1"/>
    </xf>
    <xf numFmtId="179" fontId="7" fillId="0" borderId="30" xfId="2" applyNumberFormat="1" applyFont="1" applyFill="1" applyBorder="1" applyAlignment="1" applyProtection="1">
      <alignment horizontal="center" vertical="center"/>
      <protection hidden="1"/>
    </xf>
    <xf numFmtId="180" fontId="7" fillId="0" borderId="30" xfId="2" applyNumberFormat="1" applyFont="1" applyFill="1" applyBorder="1" applyAlignment="1" applyProtection="1">
      <alignment horizontal="center" vertical="center"/>
      <protection hidden="1"/>
    </xf>
    <xf numFmtId="49" fontId="7" fillId="0" borderId="30" xfId="2" applyNumberFormat="1" applyFont="1" applyFill="1" applyBorder="1" applyAlignment="1" applyProtection="1">
      <alignment horizontal="left" vertical="center"/>
      <protection hidden="1"/>
    </xf>
    <xf numFmtId="0" fontId="7" fillId="0" borderId="30" xfId="2" applyNumberFormat="1" applyFont="1" applyFill="1" applyBorder="1" applyAlignment="1" applyProtection="1">
      <alignment horizontal="left" vertical="center"/>
      <protection hidden="1"/>
    </xf>
    <xf numFmtId="49" fontId="7" fillId="0" borderId="25" xfId="2" applyNumberFormat="1" applyFont="1" applyFill="1" applyBorder="1" applyAlignment="1" applyProtection="1">
      <alignment horizontal="center" vertical="center"/>
      <protection hidden="1"/>
    </xf>
    <xf numFmtId="0" fontId="7" fillId="0" borderId="25" xfId="2" applyNumberFormat="1" applyFont="1" applyFill="1" applyBorder="1" applyAlignment="1" applyProtection="1">
      <alignment horizontal="center" vertical="center"/>
      <protection hidden="1"/>
    </xf>
    <xf numFmtId="0" fontId="7" fillId="0" borderId="25" xfId="2" applyNumberFormat="1" applyFont="1" applyFill="1" applyBorder="1" applyAlignment="1" applyProtection="1">
      <alignment horizontal="left" vertical="center"/>
      <protection hidden="1"/>
    </xf>
    <xf numFmtId="179" fontId="7" fillId="0" borderId="55" xfId="2" applyNumberFormat="1" applyFont="1" applyFill="1" applyBorder="1" applyAlignment="1" applyProtection="1">
      <alignment horizontal="center" vertical="center"/>
      <protection hidden="1"/>
    </xf>
    <xf numFmtId="176" fontId="7" fillId="0" borderId="54" xfId="0" applyNumberFormat="1" applyFont="1" applyBorder="1" applyAlignment="1" applyProtection="1">
      <alignment horizontal="center" vertical="center"/>
      <protection hidden="1"/>
    </xf>
    <xf numFmtId="176" fontId="7" fillId="0" borderId="57" xfId="0" applyNumberFormat="1" applyFont="1" applyBorder="1" applyAlignment="1" applyProtection="1">
      <alignment horizontal="left" vertical="center" indent="1" shrinkToFit="1"/>
      <protection hidden="1"/>
    </xf>
    <xf numFmtId="176" fontId="7" fillId="0" borderId="55" xfId="0" applyNumberFormat="1" applyFont="1" applyBorder="1" applyAlignment="1" applyProtection="1">
      <alignment horizontal="left" vertical="center" indent="1" shrinkToFit="1"/>
      <protection hidden="1"/>
    </xf>
    <xf numFmtId="176" fontId="7" fillId="0" borderId="56" xfId="0" applyNumberFormat="1" applyFont="1" applyBorder="1" applyAlignment="1" applyProtection="1">
      <alignment horizontal="left" vertical="center" indent="1" shrinkToFit="1"/>
      <protection hidden="1"/>
    </xf>
    <xf numFmtId="176" fontId="7" fillId="0" borderId="58" xfId="0" applyNumberFormat="1" applyFont="1" applyBorder="1" applyAlignment="1" applyProtection="1">
      <alignment horizontal="left" vertical="center" indent="1" shrinkToFit="1"/>
      <protection hidden="1"/>
    </xf>
    <xf numFmtId="176" fontId="7" fillId="0" borderId="25" xfId="0" applyNumberFormat="1" applyFont="1" applyBorder="1" applyAlignment="1" applyProtection="1">
      <alignment horizontal="left" vertical="center" indent="1" shrinkToFit="1"/>
      <protection hidden="1"/>
    </xf>
    <xf numFmtId="176" fontId="7" fillId="0" borderId="59" xfId="0" applyNumberFormat="1" applyFont="1" applyBorder="1" applyAlignment="1" applyProtection="1">
      <alignment horizontal="left" vertical="center" indent="1" shrinkToFit="1"/>
      <protection hidden="1"/>
    </xf>
    <xf numFmtId="179" fontId="7" fillId="0" borderId="57" xfId="2" applyNumberFormat="1" applyFont="1" applyFill="1" applyBorder="1" applyAlignment="1" applyProtection="1">
      <alignment horizontal="center" vertical="center"/>
      <protection hidden="1"/>
    </xf>
    <xf numFmtId="179" fontId="7" fillId="0" borderId="56" xfId="2" applyNumberFormat="1" applyFont="1" applyFill="1" applyBorder="1" applyAlignment="1" applyProtection="1">
      <alignment horizontal="center" vertical="center"/>
      <protection hidden="1"/>
    </xf>
    <xf numFmtId="179" fontId="7" fillId="0" borderId="58" xfId="2" applyNumberFormat="1" applyFont="1" applyFill="1" applyBorder="1" applyAlignment="1" applyProtection="1">
      <alignment horizontal="center" vertical="center"/>
      <protection hidden="1"/>
    </xf>
    <xf numFmtId="179" fontId="7" fillId="0" borderId="25" xfId="2" applyNumberFormat="1" applyFont="1" applyFill="1" applyBorder="1" applyAlignment="1" applyProtection="1">
      <alignment horizontal="center" vertical="center"/>
      <protection hidden="1"/>
    </xf>
    <xf numFmtId="179" fontId="7" fillId="0" borderId="59" xfId="2" applyNumberFormat="1" applyFont="1" applyFill="1" applyBorder="1" applyAlignment="1" applyProtection="1">
      <alignment horizontal="center" vertical="center"/>
      <protection hidden="1"/>
    </xf>
    <xf numFmtId="176" fontId="7" fillId="0" borderId="57" xfId="0" applyNumberFormat="1" applyFont="1" applyBorder="1" applyAlignment="1" applyProtection="1">
      <alignment horizontal="center" vertical="center" textRotation="255"/>
      <protection hidden="1"/>
    </xf>
    <xf numFmtId="176" fontId="7" fillId="0" borderId="56" xfId="0" applyNumberFormat="1" applyFont="1" applyBorder="1" applyAlignment="1" applyProtection="1">
      <alignment horizontal="center" vertical="center" textRotation="255"/>
      <protection hidden="1"/>
    </xf>
    <xf numFmtId="176" fontId="7" fillId="0" borderId="2" xfId="0" applyNumberFormat="1" applyFont="1" applyBorder="1" applyAlignment="1" applyProtection="1">
      <alignment horizontal="center" vertical="center" textRotation="255"/>
      <protection hidden="1"/>
    </xf>
    <xf numFmtId="176" fontId="7" fillId="0" borderId="60" xfId="0" applyNumberFormat="1" applyFont="1" applyBorder="1" applyAlignment="1" applyProtection="1">
      <alignment horizontal="center" vertical="center" textRotation="255"/>
      <protection hidden="1"/>
    </xf>
    <xf numFmtId="176" fontId="7" fillId="0" borderId="58" xfId="0" applyNumberFormat="1" applyFont="1" applyBorder="1" applyAlignment="1" applyProtection="1">
      <alignment horizontal="center" vertical="center" textRotation="255"/>
      <protection hidden="1"/>
    </xf>
    <xf numFmtId="176" fontId="7" fillId="0" borderId="59" xfId="0" applyNumberFormat="1" applyFont="1" applyBorder="1" applyAlignment="1" applyProtection="1">
      <alignment horizontal="center" vertical="center" textRotation="255"/>
      <protection hidden="1"/>
    </xf>
    <xf numFmtId="176" fontId="7" fillId="0" borderId="57" xfId="0" applyNumberFormat="1" applyFont="1" applyBorder="1" applyAlignment="1" applyProtection="1">
      <alignment horizontal="center" vertical="center"/>
      <protection hidden="1"/>
    </xf>
    <xf numFmtId="176" fontId="7" fillId="0" borderId="55" xfId="0" applyNumberFormat="1" applyFont="1" applyBorder="1" applyAlignment="1" applyProtection="1">
      <alignment horizontal="center" vertical="center"/>
      <protection hidden="1"/>
    </xf>
    <xf numFmtId="176" fontId="7" fillId="0" borderId="2" xfId="0" applyNumberFormat="1" applyFont="1" applyBorder="1" applyAlignment="1" applyProtection="1">
      <alignment horizontal="center" vertical="center"/>
      <protection hidden="1"/>
    </xf>
    <xf numFmtId="176" fontId="7" fillId="0" borderId="60" xfId="0" applyNumberFormat="1" applyFont="1" applyBorder="1" applyAlignment="1" applyProtection="1">
      <alignment horizontal="center" vertical="center"/>
      <protection hidden="1"/>
    </xf>
    <xf numFmtId="176" fontId="7" fillId="0" borderId="57" xfId="0" applyNumberFormat="1" applyFont="1" applyBorder="1" applyAlignment="1" applyProtection="1">
      <alignment horizontal="left" vertical="center" shrinkToFit="1"/>
      <protection hidden="1"/>
    </xf>
    <xf numFmtId="176" fontId="7" fillId="0" borderId="55" xfId="0" applyNumberFormat="1" applyFont="1" applyBorder="1" applyAlignment="1" applyProtection="1">
      <alignment horizontal="left" vertical="center" shrinkToFit="1"/>
      <protection hidden="1"/>
    </xf>
    <xf numFmtId="176" fontId="7" fillId="0" borderId="56" xfId="0" applyNumberFormat="1" applyFont="1" applyBorder="1" applyAlignment="1" applyProtection="1">
      <alignment horizontal="left" vertical="center" shrinkToFit="1"/>
      <protection hidden="1"/>
    </xf>
    <xf numFmtId="176" fontId="7" fillId="0" borderId="58" xfId="0" applyNumberFormat="1" applyFont="1" applyBorder="1" applyAlignment="1" applyProtection="1">
      <alignment horizontal="left" vertical="center" shrinkToFit="1"/>
      <protection hidden="1"/>
    </xf>
    <xf numFmtId="176" fontId="7" fillId="0" borderId="25" xfId="0" applyNumberFormat="1" applyFont="1" applyBorder="1" applyAlignment="1" applyProtection="1">
      <alignment horizontal="left" vertical="center" shrinkToFit="1"/>
      <protection hidden="1"/>
    </xf>
    <xf numFmtId="176" fontId="7" fillId="0" borderId="59" xfId="0" applyNumberFormat="1" applyFont="1" applyBorder="1" applyAlignment="1" applyProtection="1">
      <alignment horizontal="left" vertical="center" shrinkToFit="1"/>
      <protection hidden="1"/>
    </xf>
    <xf numFmtId="179" fontId="7" fillId="0" borderId="0" xfId="2" applyNumberFormat="1" applyFont="1" applyFill="1" applyBorder="1" applyAlignment="1" applyProtection="1">
      <alignment horizontal="center" vertical="center"/>
      <protection hidden="1"/>
    </xf>
    <xf numFmtId="179" fontId="7" fillId="0" borderId="60" xfId="2" applyNumberFormat="1" applyFont="1" applyFill="1" applyBorder="1" applyAlignment="1" applyProtection="1">
      <alignment horizontal="center" vertical="center"/>
      <protection hidden="1"/>
    </xf>
    <xf numFmtId="179" fontId="7" fillId="0" borderId="2" xfId="2" applyNumberFormat="1" applyFont="1" applyFill="1" applyBorder="1" applyAlignment="1" applyProtection="1">
      <alignment horizontal="center" vertical="center"/>
      <protection hidden="1"/>
    </xf>
    <xf numFmtId="176" fontId="7" fillId="0" borderId="44" xfId="0" applyNumberFormat="1" applyFont="1" applyBorder="1" applyAlignment="1" applyProtection="1">
      <alignment horizontal="center" vertical="center"/>
      <protection hidden="1"/>
    </xf>
    <xf numFmtId="176" fontId="7" fillId="0" borderId="45" xfId="0" applyNumberFormat="1" applyFont="1" applyBorder="1" applyAlignment="1" applyProtection="1">
      <alignment horizontal="center" vertical="center"/>
      <protection hidden="1"/>
    </xf>
    <xf numFmtId="176" fontId="7" fillId="0" borderId="52" xfId="0" applyNumberFormat="1" applyFont="1" applyBorder="1" applyAlignment="1" applyProtection="1">
      <alignment horizontal="center" vertical="center"/>
      <protection hidden="1"/>
    </xf>
    <xf numFmtId="176" fontId="7" fillId="0" borderId="53" xfId="0" applyNumberFormat="1" applyFont="1" applyBorder="1" applyAlignment="1" applyProtection="1">
      <alignment horizontal="center" vertical="center"/>
      <protection hidden="1"/>
    </xf>
    <xf numFmtId="176" fontId="7" fillId="0" borderId="62" xfId="0" applyNumberFormat="1" applyFont="1" applyBorder="1" applyAlignment="1" applyProtection="1">
      <alignment horizontal="center" vertical="center"/>
      <protection hidden="1"/>
    </xf>
    <xf numFmtId="176" fontId="7" fillId="0" borderId="36" xfId="0" applyNumberFormat="1" applyFont="1" applyBorder="1" applyAlignment="1" applyProtection="1">
      <alignment horizontal="center" vertical="center"/>
      <protection hidden="1"/>
    </xf>
    <xf numFmtId="176" fontId="7" fillId="0" borderId="19" xfId="0" applyNumberFormat="1" applyFont="1" applyBorder="1" applyAlignment="1" applyProtection="1">
      <alignment horizontal="center" vertical="center"/>
      <protection hidden="1"/>
    </xf>
    <xf numFmtId="176" fontId="7" fillId="0" borderId="40" xfId="0" applyNumberFormat="1" applyFont="1" applyBorder="1" applyAlignment="1" applyProtection="1">
      <alignment horizontal="left" vertical="center"/>
      <protection hidden="1"/>
    </xf>
    <xf numFmtId="176" fontId="7" fillId="0" borderId="36" xfId="0" applyNumberFormat="1" applyFont="1" applyBorder="1" applyAlignment="1" applyProtection="1">
      <alignment horizontal="left" vertical="center"/>
      <protection hidden="1"/>
    </xf>
    <xf numFmtId="176" fontId="7" fillId="0" borderId="19" xfId="0" applyNumberFormat="1" applyFont="1" applyBorder="1" applyAlignment="1" applyProtection="1">
      <alignment horizontal="left" vertical="center"/>
      <protection hidden="1"/>
    </xf>
    <xf numFmtId="179" fontId="7" fillId="0" borderId="39" xfId="2" applyNumberFormat="1" applyFont="1" applyFill="1" applyBorder="1" applyAlignment="1" applyProtection="1">
      <alignment horizontal="left" vertical="center" indent="1"/>
      <protection hidden="1"/>
    </xf>
    <xf numFmtId="179" fontId="7" fillId="0" borderId="18" xfId="2" applyNumberFormat="1" applyFont="1" applyFill="1" applyBorder="1" applyAlignment="1" applyProtection="1">
      <alignment horizontal="left" vertical="center" indent="1"/>
      <protection hidden="1"/>
    </xf>
    <xf numFmtId="176" fontId="7" fillId="0" borderId="39" xfId="2" applyNumberFormat="1" applyFont="1" applyFill="1" applyBorder="1" applyAlignment="1" applyProtection="1">
      <alignment horizontal="right" vertical="center" indent="1"/>
      <protection hidden="1"/>
    </xf>
    <xf numFmtId="176" fontId="7" fillId="0" borderId="17" xfId="1" applyNumberFormat="1" applyFont="1" applyFill="1" applyBorder="1" applyAlignment="1" applyProtection="1">
      <alignment horizontal="center" vertical="center"/>
      <protection hidden="1"/>
    </xf>
    <xf numFmtId="176" fontId="7" fillId="0" borderId="39" xfId="1" applyNumberFormat="1" applyFont="1" applyFill="1" applyBorder="1" applyAlignment="1" applyProtection="1">
      <alignment horizontal="center" vertical="center"/>
      <protection hidden="1"/>
    </xf>
    <xf numFmtId="176" fontId="7" fillId="0" borderId="61" xfId="1" applyNumberFormat="1" applyFont="1" applyFill="1" applyBorder="1" applyAlignment="1" applyProtection="1">
      <alignment horizontal="center" vertical="center"/>
      <protection hidden="1"/>
    </xf>
    <xf numFmtId="176" fontId="7" fillId="0" borderId="44" xfId="1" applyNumberFormat="1" applyFont="1" applyFill="1" applyBorder="1" applyAlignment="1" applyProtection="1">
      <alignment horizontal="center" vertical="center"/>
      <protection hidden="1"/>
    </xf>
    <xf numFmtId="179" fontId="7" fillId="0" borderId="18" xfId="2" applyNumberFormat="1" applyFont="1" applyFill="1" applyBorder="1" applyAlignment="1" applyProtection="1">
      <alignment horizontal="center" vertical="center"/>
      <protection hidden="1"/>
    </xf>
    <xf numFmtId="179" fontId="7" fillId="0" borderId="53" xfId="2" applyNumberFormat="1" applyFont="1" applyFill="1" applyBorder="1" applyAlignment="1" applyProtection="1">
      <alignment horizontal="center" vertical="center"/>
      <protection hidden="1"/>
    </xf>
    <xf numFmtId="179" fontId="7" fillId="0" borderId="62" xfId="2" applyNumberFormat="1" applyFont="1" applyFill="1" applyBorder="1" applyAlignment="1" applyProtection="1">
      <alignment horizontal="center" vertical="center"/>
      <protection hidden="1"/>
    </xf>
    <xf numFmtId="179" fontId="7" fillId="0" borderId="36" xfId="2" applyNumberFormat="1" applyFont="1" applyFill="1" applyBorder="1" applyAlignment="1" applyProtection="1">
      <alignment horizontal="center" vertical="center"/>
      <protection hidden="1"/>
    </xf>
    <xf numFmtId="176" fontId="7" fillId="0" borderId="63" xfId="0" applyNumberFormat="1" applyFont="1" applyBorder="1" applyAlignment="1" applyProtection="1">
      <alignment horizontal="center" vertical="center"/>
      <protection hidden="1"/>
    </xf>
    <xf numFmtId="176" fontId="7" fillId="0" borderId="64" xfId="0" applyNumberFormat="1" applyFont="1" applyBorder="1" applyAlignment="1" applyProtection="1">
      <alignment horizontal="center" vertical="center"/>
      <protection hidden="1"/>
    </xf>
    <xf numFmtId="176" fontId="7" fillId="0" borderId="65" xfId="0" applyNumberFormat="1" applyFont="1" applyBorder="1" applyAlignment="1" applyProtection="1">
      <alignment horizontal="center" vertical="center"/>
      <protection hidden="1"/>
    </xf>
    <xf numFmtId="176" fontId="7" fillId="0" borderId="36" xfId="0" applyNumberFormat="1" applyFont="1" applyBorder="1" applyAlignment="1" applyProtection="1">
      <alignment horizontal="distributed" vertical="center"/>
      <protection hidden="1"/>
    </xf>
    <xf numFmtId="179" fontId="7" fillId="0" borderId="66" xfId="2" applyNumberFormat="1" applyFont="1" applyFill="1" applyBorder="1" applyAlignment="1" applyProtection="1">
      <alignment horizontal="center" vertical="center"/>
      <protection hidden="1"/>
    </xf>
    <xf numFmtId="179" fontId="7" fillId="0" borderId="7" xfId="2" applyNumberFormat="1" applyFont="1" applyFill="1" applyBorder="1" applyAlignment="1" applyProtection="1">
      <alignment horizontal="center" vertical="center"/>
      <protection hidden="1"/>
    </xf>
    <xf numFmtId="176" fontId="7" fillId="0" borderId="38" xfId="0" applyNumberFormat="1" applyFont="1" applyBorder="1" applyAlignment="1" applyProtection="1">
      <alignment horizontal="center" vertical="center"/>
      <protection hidden="1"/>
    </xf>
    <xf numFmtId="176" fontId="7" fillId="0" borderId="4" xfId="0" applyNumberFormat="1" applyFont="1" applyBorder="1" applyAlignment="1" applyProtection="1">
      <alignment horizontal="center" vertical="center"/>
      <protection hidden="1"/>
    </xf>
    <xf numFmtId="176" fontId="7" fillId="0" borderId="8" xfId="0" applyNumberFormat="1" applyFont="1" applyBorder="1" applyAlignment="1" applyProtection="1">
      <alignment horizontal="center" vertical="center"/>
      <protection hidden="1"/>
    </xf>
    <xf numFmtId="176" fontId="7" fillId="0" borderId="23" xfId="0" applyNumberFormat="1" applyFont="1" applyBorder="1" applyAlignment="1" applyProtection="1">
      <alignment horizontal="left" vertical="center"/>
      <protection hidden="1"/>
    </xf>
    <xf numFmtId="176" fontId="7" fillId="0" borderId="4" xfId="0" applyNumberFormat="1" applyFont="1" applyBorder="1" applyAlignment="1" applyProtection="1">
      <alignment horizontal="left" vertical="center"/>
      <protection hidden="1"/>
    </xf>
    <xf numFmtId="176" fontId="7" fillId="0" borderId="8" xfId="0" applyNumberFormat="1" applyFont="1" applyBorder="1" applyAlignment="1" applyProtection="1">
      <alignment horizontal="left" vertical="center"/>
      <protection hidden="1"/>
    </xf>
    <xf numFmtId="179" fontId="7" fillId="0" borderId="9" xfId="2" applyNumberFormat="1" applyFont="1" applyFill="1" applyBorder="1" applyAlignment="1" applyProtection="1">
      <alignment horizontal="left" vertical="center" indent="1"/>
      <protection hidden="1"/>
    </xf>
    <xf numFmtId="179" fontId="7" fillId="0" borderId="14" xfId="2" applyNumberFormat="1" applyFont="1" applyFill="1" applyBorder="1" applyAlignment="1" applyProtection="1">
      <alignment horizontal="left" vertical="center" indent="1"/>
      <protection hidden="1"/>
    </xf>
    <xf numFmtId="179" fontId="7" fillId="0" borderId="84" xfId="0" applyNumberFormat="1" applyFont="1" applyBorder="1" applyAlignment="1" applyProtection="1">
      <alignment horizontal="right" vertical="center" indent="1"/>
      <protection hidden="1"/>
    </xf>
    <xf numFmtId="179" fontId="7" fillId="0" borderId="11" xfId="0" applyNumberFormat="1" applyFont="1" applyBorder="1" applyAlignment="1" applyProtection="1">
      <alignment horizontal="right" vertical="center" indent="1"/>
      <protection hidden="1"/>
    </xf>
    <xf numFmtId="176" fontId="7" fillId="0" borderId="11" xfId="0" applyNumberFormat="1" applyFont="1" applyBorder="1" applyAlignment="1" applyProtection="1">
      <alignment horizontal="right" vertical="center" indent="1"/>
      <protection hidden="1"/>
    </xf>
    <xf numFmtId="176" fontId="7" fillId="0" borderId="15" xfId="0" applyNumberFormat="1" applyFont="1" applyBorder="1" applyAlignment="1" applyProtection="1">
      <alignment horizontal="right" vertical="center" indent="1"/>
      <protection hidden="1"/>
    </xf>
    <xf numFmtId="176" fontId="7" fillId="0" borderId="6" xfId="1" applyNumberFormat="1" applyFont="1" applyFill="1" applyBorder="1" applyAlignment="1" applyProtection="1">
      <alignment horizontal="center" vertical="center"/>
      <protection hidden="1"/>
    </xf>
    <xf numFmtId="176" fontId="7" fillId="0" borderId="13" xfId="1" applyNumberFormat="1" applyFont="1" applyFill="1" applyBorder="1" applyAlignment="1" applyProtection="1">
      <alignment horizontal="center" vertical="center"/>
      <protection hidden="1"/>
    </xf>
    <xf numFmtId="176" fontId="7" fillId="0" borderId="16" xfId="1" applyNumberFormat="1" applyFont="1" applyFill="1" applyBorder="1" applyAlignment="1" applyProtection="1">
      <alignment horizontal="center" vertical="center"/>
      <protection hidden="1"/>
    </xf>
    <xf numFmtId="176" fontId="7" fillId="0" borderId="5" xfId="0" applyNumberFormat="1" applyFont="1" applyBorder="1" applyAlignment="1" applyProtection="1">
      <alignment horizontal="left" vertical="center" indent="1"/>
      <protection hidden="1"/>
    </xf>
    <xf numFmtId="176" fontId="7" fillId="0" borderId="11" xfId="0" applyNumberFormat="1" applyFont="1" applyBorder="1" applyAlignment="1" applyProtection="1">
      <alignment horizontal="left" vertical="center" indent="1"/>
      <protection hidden="1"/>
    </xf>
    <xf numFmtId="179" fontId="7" fillId="0" borderId="11" xfId="2" applyNumberFormat="1" applyFont="1" applyFill="1" applyBorder="1" applyAlignment="1" applyProtection="1">
      <alignment horizontal="left" vertical="center" indent="1"/>
      <protection hidden="1"/>
    </xf>
    <xf numFmtId="179" fontId="7" fillId="0" borderId="15" xfId="2" applyNumberFormat="1" applyFont="1" applyFill="1" applyBorder="1" applyAlignment="1" applyProtection="1">
      <alignment horizontal="left" vertical="center" indent="1"/>
      <protection hidden="1"/>
    </xf>
    <xf numFmtId="182" fontId="7" fillId="0" borderId="5" xfId="2" applyNumberFormat="1" applyFont="1" applyFill="1" applyBorder="1" applyAlignment="1" applyProtection="1">
      <alignment horizontal="right" vertical="center"/>
      <protection hidden="1"/>
    </xf>
    <xf numFmtId="182" fontId="7" fillId="0" borderId="11" xfId="2" applyNumberFormat="1" applyFont="1" applyFill="1" applyBorder="1" applyAlignment="1" applyProtection="1">
      <alignment horizontal="right" vertical="center"/>
      <protection hidden="1"/>
    </xf>
    <xf numFmtId="179" fontId="7" fillId="0" borderId="44" xfId="2" applyNumberFormat="1" applyFont="1" applyFill="1" applyBorder="1" applyAlignment="1" applyProtection="1">
      <alignment horizontal="left" vertical="center" indent="1"/>
      <protection hidden="1"/>
    </xf>
    <xf numFmtId="179" fontId="7" fillId="0" borderId="53" xfId="2" applyNumberFormat="1" applyFont="1" applyFill="1" applyBorder="1" applyAlignment="1" applyProtection="1">
      <alignment horizontal="left" vertical="center" indent="1"/>
      <protection hidden="1"/>
    </xf>
    <xf numFmtId="176" fontId="7" fillId="0" borderId="44" xfId="2" applyNumberFormat="1" applyFont="1" applyFill="1" applyBorder="1" applyAlignment="1" applyProtection="1">
      <alignment horizontal="right" vertical="center" indent="1"/>
      <protection hidden="1"/>
    </xf>
    <xf numFmtId="176" fontId="7" fillId="0" borderId="3" xfId="1" applyNumberFormat="1" applyFont="1" applyFill="1" applyBorder="1" applyAlignment="1" applyProtection="1">
      <alignment horizontal="center" vertical="center"/>
      <protection hidden="1"/>
    </xf>
    <xf numFmtId="176" fontId="7" fillId="0" borderId="9" xfId="1" applyNumberFormat="1" applyFont="1" applyFill="1" applyBorder="1" applyAlignment="1" applyProtection="1">
      <alignment horizontal="center" vertical="center"/>
      <protection hidden="1"/>
    </xf>
    <xf numFmtId="176" fontId="7" fillId="0" borderId="14" xfId="1" applyNumberFormat="1" applyFont="1" applyFill="1" applyBorder="1" applyAlignment="1" applyProtection="1">
      <alignment horizontal="center" vertical="center"/>
      <protection hidden="1"/>
    </xf>
    <xf numFmtId="176" fontId="8" fillId="0" borderId="57" xfId="0" applyNumberFormat="1" applyFont="1" applyBorder="1" applyAlignment="1" applyProtection="1">
      <alignment horizontal="center" vertical="center"/>
      <protection hidden="1"/>
    </xf>
    <xf numFmtId="176" fontId="8" fillId="0" borderId="55" xfId="0" applyNumberFormat="1" applyFont="1" applyBorder="1" applyAlignment="1" applyProtection="1">
      <alignment horizontal="center" vertical="center"/>
      <protection hidden="1"/>
    </xf>
    <xf numFmtId="176" fontId="8" fillId="0" borderId="56" xfId="0" applyNumberFormat="1" applyFont="1" applyBorder="1" applyAlignment="1" applyProtection="1">
      <alignment horizontal="center" vertical="center"/>
      <protection hidden="1"/>
    </xf>
    <xf numFmtId="176" fontId="7" fillId="0" borderId="86" xfId="0" applyNumberFormat="1" applyFont="1" applyBorder="1" applyAlignment="1" applyProtection="1">
      <alignment horizontal="right" vertical="center" indent="1"/>
      <protection hidden="1"/>
    </xf>
    <xf numFmtId="176" fontId="7" fillId="0" borderId="58" xfId="0" applyNumberFormat="1" applyFont="1" applyBorder="1" applyAlignment="1" applyProtection="1">
      <alignment horizontal="center" vertical="center"/>
      <protection hidden="1"/>
    </xf>
    <xf numFmtId="176" fontId="7" fillId="0" borderId="25" xfId="0" applyNumberFormat="1" applyFont="1" applyBorder="1" applyAlignment="1" applyProtection="1">
      <alignment horizontal="center" vertical="center"/>
      <protection hidden="1"/>
    </xf>
    <xf numFmtId="176" fontId="7" fillId="0" borderId="59" xfId="0" applyNumberFormat="1" applyFont="1" applyBorder="1" applyAlignment="1" applyProtection="1">
      <alignment horizontal="center" vertical="center"/>
      <protection hidden="1"/>
    </xf>
    <xf numFmtId="176" fontId="7" fillId="0" borderId="5" xfId="1" applyNumberFormat="1" applyFont="1" applyFill="1" applyBorder="1" applyAlignment="1" applyProtection="1">
      <alignment horizontal="center" vertical="center"/>
      <protection hidden="1"/>
    </xf>
    <xf numFmtId="176" fontId="7" fillId="0" borderId="11" xfId="1" applyNumberFormat="1" applyFont="1" applyFill="1" applyBorder="1" applyAlignment="1" applyProtection="1">
      <alignment horizontal="center" vertical="center"/>
      <protection hidden="1"/>
    </xf>
    <xf numFmtId="176" fontId="7" fillId="0" borderId="15" xfId="1" applyNumberFormat="1" applyFont="1" applyFill="1" applyBorder="1" applyAlignment="1" applyProtection="1">
      <alignment horizontal="center" vertical="center"/>
      <protection hidden="1"/>
    </xf>
    <xf numFmtId="176" fontId="7" fillId="0" borderId="69" xfId="0" applyNumberFormat="1" applyFont="1" applyBorder="1" applyAlignment="1" applyProtection="1">
      <alignment horizontal="right" vertical="center" indent="1"/>
      <protection hidden="1"/>
    </xf>
    <xf numFmtId="176" fontId="7" fillId="0" borderId="70" xfId="0" applyNumberFormat="1" applyFont="1" applyBorder="1" applyAlignment="1" applyProtection="1">
      <alignment horizontal="right" vertical="center" indent="1"/>
      <protection hidden="1"/>
    </xf>
    <xf numFmtId="176" fontId="7" fillId="0" borderId="71" xfId="0" applyNumberFormat="1" applyFont="1" applyBorder="1" applyAlignment="1" applyProtection="1">
      <alignment horizontal="right" vertical="center" indent="1"/>
      <protection hidden="1"/>
    </xf>
    <xf numFmtId="176" fontId="7" fillId="0" borderId="0" xfId="0" applyNumberFormat="1" applyFont="1" applyAlignment="1" applyProtection="1">
      <alignment horizontal="left"/>
      <protection hidden="1"/>
    </xf>
    <xf numFmtId="176" fontId="8" fillId="0" borderId="0" xfId="0" applyNumberFormat="1" applyFont="1" applyAlignment="1" applyProtection="1">
      <alignment horizontal="center" vertical="center"/>
      <protection hidden="1"/>
    </xf>
    <xf numFmtId="176" fontId="4" fillId="0" borderId="17" xfId="2" applyNumberFormat="1" applyFont="1" applyFill="1" applyBorder="1" applyAlignment="1" applyProtection="1">
      <alignment horizontal="center" vertical="center"/>
      <protection hidden="1"/>
    </xf>
    <xf numFmtId="176" fontId="4" fillId="0" borderId="18" xfId="2" applyNumberFormat="1" applyFont="1" applyFill="1" applyBorder="1" applyAlignment="1" applyProtection="1">
      <alignment horizontal="center" vertical="center"/>
      <protection hidden="1"/>
    </xf>
    <xf numFmtId="176" fontId="4" fillId="0" borderId="54" xfId="0" applyNumberFormat="1" applyFont="1" applyBorder="1" applyAlignment="1" applyProtection="1">
      <alignment horizontal="center" vertical="center"/>
      <protection hidden="1"/>
    </xf>
    <xf numFmtId="176" fontId="4" fillId="0" borderId="17" xfId="0" applyNumberFormat="1" applyFont="1" applyBorder="1" applyAlignment="1" applyProtection="1">
      <alignment horizontal="center" vertical="center"/>
      <protection hidden="1"/>
    </xf>
    <xf numFmtId="176" fontId="4" fillId="0" borderId="18" xfId="0" applyNumberFormat="1" applyFont="1" applyBorder="1" applyAlignment="1" applyProtection="1">
      <alignment horizontal="center" vertical="center"/>
      <protection hidden="1"/>
    </xf>
    <xf numFmtId="176" fontId="4" fillId="0" borderId="39" xfId="2" applyNumberFormat="1" applyFont="1" applyFill="1" applyBorder="1" applyAlignment="1" applyProtection="1">
      <alignment horizontal="center" vertical="center"/>
      <protection hidden="1"/>
    </xf>
    <xf numFmtId="176" fontId="4" fillId="0" borderId="40" xfId="2" applyNumberFormat="1" applyFont="1" applyFill="1" applyBorder="1" applyAlignment="1" applyProtection="1">
      <alignment horizontal="center" vertical="center"/>
      <protection hidden="1"/>
    </xf>
    <xf numFmtId="176" fontId="7" fillId="0" borderId="54" xfId="0" applyNumberFormat="1" applyFont="1" applyBorder="1" applyAlignment="1" applyProtection="1">
      <alignment horizontal="right" vertical="center" shrinkToFit="1"/>
      <protection locked="0" hidden="1"/>
    </xf>
    <xf numFmtId="176" fontId="7" fillId="0" borderId="108" xfId="0" applyNumberFormat="1" applyFont="1" applyBorder="1" applyAlignment="1" applyProtection="1">
      <alignment horizontal="right" vertical="center" shrinkToFit="1"/>
      <protection locked="0" hidden="1"/>
    </xf>
    <xf numFmtId="176" fontId="7" fillId="0" borderId="54" xfId="0" applyNumberFormat="1" applyFont="1" applyBorder="1" applyAlignment="1" applyProtection="1">
      <alignment horizontal="center" vertical="center" shrinkToFit="1"/>
      <protection locked="0" hidden="1"/>
    </xf>
    <xf numFmtId="176" fontId="7" fillId="0" borderId="108" xfId="0" applyNumberFormat="1" applyFont="1" applyBorder="1" applyAlignment="1" applyProtection="1">
      <alignment horizontal="center" vertical="center" shrinkToFit="1"/>
      <protection locked="0" hidden="1"/>
    </xf>
    <xf numFmtId="176" fontId="7" fillId="0" borderId="109" xfId="0" applyNumberFormat="1" applyFont="1" applyBorder="1" applyAlignment="1" applyProtection="1">
      <alignment horizontal="right" vertical="center" shrinkToFit="1"/>
      <protection locked="0" hidden="1"/>
    </xf>
    <xf numFmtId="176" fontId="7" fillId="0" borderId="110" xfId="0" applyNumberFormat="1" applyFont="1" applyBorder="1" applyAlignment="1" applyProtection="1">
      <alignment horizontal="right" vertical="center" shrinkToFit="1"/>
      <protection locked="0" hidden="1"/>
    </xf>
    <xf numFmtId="176" fontId="7" fillId="0" borderId="31" xfId="0" applyNumberFormat="1" applyFont="1" applyBorder="1" applyAlignment="1" applyProtection="1">
      <alignment horizontal="center" vertical="center"/>
      <protection hidden="1"/>
    </xf>
    <xf numFmtId="176" fontId="7" fillId="0" borderId="106" xfId="0" applyNumberFormat="1" applyFont="1" applyBorder="1" applyAlignment="1" applyProtection="1">
      <alignment horizontal="center" vertical="center"/>
      <protection hidden="1"/>
    </xf>
    <xf numFmtId="176" fontId="7" fillId="0" borderId="32" xfId="0" applyNumberFormat="1" applyFont="1" applyBorder="1" applyAlignment="1" applyProtection="1">
      <alignment horizontal="distributed" vertical="center"/>
      <protection hidden="1"/>
    </xf>
    <xf numFmtId="176" fontId="7" fillId="0" borderId="54" xfId="0" applyNumberFormat="1" applyFont="1" applyBorder="1" applyAlignment="1" applyProtection="1">
      <alignment horizontal="distributed" vertical="center"/>
      <protection hidden="1"/>
    </xf>
    <xf numFmtId="176" fontId="7" fillId="0" borderId="107" xfId="0" applyNumberFormat="1" applyFont="1" applyBorder="1" applyAlignment="1" applyProtection="1">
      <alignment horizontal="distributed" vertical="center"/>
      <protection hidden="1"/>
    </xf>
    <xf numFmtId="176" fontId="7" fillId="0" borderId="108" xfId="0" applyNumberFormat="1" applyFont="1" applyBorder="1" applyAlignment="1" applyProtection="1">
      <alignment horizontal="distributed" vertical="center"/>
      <protection hidden="1"/>
    </xf>
    <xf numFmtId="176" fontId="7" fillId="0" borderId="108" xfId="0" applyNumberFormat="1" applyFont="1" applyBorder="1" applyAlignment="1" applyProtection="1">
      <alignment horizontal="center" vertical="center"/>
      <protection hidden="1"/>
    </xf>
    <xf numFmtId="176" fontId="7" fillId="0" borderId="98" xfId="0" applyNumberFormat="1" applyFont="1" applyBorder="1" applyAlignment="1" applyProtection="1">
      <alignment horizontal="distributed" vertical="center"/>
      <protection hidden="1"/>
    </xf>
    <xf numFmtId="176" fontId="7" fillId="0" borderId="111" xfId="0" applyNumberFormat="1" applyFont="1" applyBorder="1" applyAlignment="1" applyProtection="1">
      <alignment horizontal="distributed" vertical="center"/>
      <protection hidden="1"/>
    </xf>
    <xf numFmtId="176" fontId="7" fillId="0" borderId="103" xfId="0" applyNumberFormat="1" applyFont="1" applyBorder="1" applyAlignment="1" applyProtection="1">
      <alignment horizontal="distributed" vertical="center"/>
      <protection hidden="1"/>
    </xf>
    <xf numFmtId="176" fontId="7" fillId="0" borderId="113" xfId="0" applyNumberFormat="1" applyFont="1" applyBorder="1" applyAlignment="1" applyProtection="1">
      <alignment horizontal="distributed" vertical="center"/>
      <protection hidden="1"/>
    </xf>
    <xf numFmtId="176" fontId="7" fillId="0" borderId="111" xfId="0" applyNumberFormat="1" applyFont="1" applyBorder="1" applyAlignment="1" applyProtection="1">
      <alignment horizontal="center" vertical="center"/>
      <protection hidden="1"/>
    </xf>
    <xf numFmtId="176" fontId="7" fillId="0" borderId="113" xfId="0" applyNumberFormat="1" applyFont="1" applyBorder="1" applyAlignment="1" applyProtection="1">
      <alignment horizontal="center" vertical="center"/>
      <protection hidden="1"/>
    </xf>
    <xf numFmtId="176" fontId="7" fillId="0" borderId="111" xfId="0" applyNumberFormat="1" applyFont="1" applyBorder="1" applyAlignment="1" applyProtection="1">
      <alignment horizontal="right" vertical="center" shrinkToFit="1"/>
      <protection locked="0" hidden="1"/>
    </xf>
    <xf numFmtId="176" fontId="7" fillId="0" borderId="113" xfId="0" applyNumberFormat="1" applyFont="1" applyBorder="1" applyAlignment="1" applyProtection="1">
      <alignment horizontal="right" vertical="center" shrinkToFit="1"/>
      <protection locked="0" hidden="1"/>
    </xf>
    <xf numFmtId="176" fontId="7" fillId="0" borderId="111" xfId="0" applyNumberFormat="1" applyFont="1" applyBorder="1" applyAlignment="1" applyProtection="1">
      <alignment horizontal="center" vertical="center" shrinkToFit="1"/>
      <protection locked="0" hidden="1"/>
    </xf>
    <xf numFmtId="176" fontId="7" fillId="0" borderId="113" xfId="0" applyNumberFormat="1" applyFont="1" applyBorder="1" applyAlignment="1" applyProtection="1">
      <alignment horizontal="center" vertical="center" shrinkToFit="1"/>
      <protection locked="0" hidden="1"/>
    </xf>
    <xf numFmtId="176" fontId="7" fillId="0" borderId="112" xfId="0" applyNumberFormat="1" applyFont="1" applyBorder="1" applyAlignment="1" applyProtection="1">
      <alignment horizontal="right" vertical="center" shrinkToFit="1"/>
      <protection locked="0" hidden="1"/>
    </xf>
    <xf numFmtId="176" fontId="7" fillId="0" borderId="114" xfId="0" applyNumberFormat="1" applyFont="1" applyBorder="1" applyAlignment="1" applyProtection="1">
      <alignment horizontal="right" vertical="center" shrinkToFit="1"/>
      <protection locked="0" hidden="1"/>
    </xf>
    <xf numFmtId="176" fontId="7" fillId="0" borderId="74" xfId="0" applyNumberFormat="1" applyFont="1" applyBorder="1" applyAlignment="1" applyProtection="1">
      <alignment horizontal="center" vertical="center"/>
      <protection hidden="1"/>
    </xf>
    <xf numFmtId="176" fontId="7" fillId="5" borderId="111" xfId="0" applyNumberFormat="1" applyFont="1" applyFill="1" applyBorder="1" applyAlignment="1" applyProtection="1">
      <alignment horizontal="right" vertical="center" shrinkToFit="1"/>
      <protection locked="0" hidden="1"/>
    </xf>
    <xf numFmtId="176" fontId="7" fillId="5" borderId="113" xfId="0" applyNumberFormat="1" applyFont="1" applyFill="1" applyBorder="1" applyAlignment="1" applyProtection="1">
      <alignment horizontal="right" vertical="center" shrinkToFit="1"/>
      <protection locked="0" hidden="1"/>
    </xf>
    <xf numFmtId="176" fontId="7" fillId="0" borderId="74" xfId="0" applyNumberFormat="1" applyFont="1" applyBorder="1" applyAlignment="1" applyProtection="1">
      <alignment horizontal="center" vertical="center"/>
      <protection locked="0" hidden="1"/>
    </xf>
    <xf numFmtId="176" fontId="7" fillId="6" borderId="74" xfId="0" applyNumberFormat="1" applyFont="1" applyFill="1" applyBorder="1" applyAlignment="1" applyProtection="1">
      <alignment horizontal="left" vertical="center" shrinkToFit="1"/>
      <protection locked="0" hidden="1"/>
    </xf>
    <xf numFmtId="176" fontId="7" fillId="0" borderId="74" xfId="0" applyNumberFormat="1" applyFont="1" applyBorder="1" applyAlignment="1" applyProtection="1">
      <alignment horizontal="left" vertical="center" shrinkToFit="1"/>
      <protection locked="0" hidden="1"/>
    </xf>
    <xf numFmtId="49" fontId="7" fillId="4" borderId="57" xfId="2" applyNumberFormat="1" applyFont="1" applyFill="1" applyBorder="1" applyAlignment="1" applyProtection="1">
      <alignment horizontal="center" vertical="center"/>
      <protection locked="0"/>
    </xf>
    <xf numFmtId="49" fontId="7" fillId="4" borderId="55" xfId="2" applyNumberFormat="1" applyFont="1" applyFill="1" applyBorder="1" applyAlignment="1" applyProtection="1">
      <alignment horizontal="center" vertical="center"/>
      <protection locked="0"/>
    </xf>
    <xf numFmtId="49" fontId="7" fillId="4" borderId="56" xfId="2" applyNumberFormat="1" applyFont="1" applyFill="1" applyBorder="1" applyAlignment="1" applyProtection="1">
      <alignment horizontal="center" vertical="center"/>
      <protection locked="0"/>
    </xf>
    <xf numFmtId="49" fontId="7" fillId="4" borderId="58" xfId="2" applyNumberFormat="1" applyFont="1" applyFill="1" applyBorder="1" applyAlignment="1" applyProtection="1">
      <alignment horizontal="center" vertical="center"/>
      <protection locked="0"/>
    </xf>
    <xf numFmtId="49" fontId="7" fillId="4" borderId="25" xfId="2" applyNumberFormat="1" applyFont="1" applyFill="1" applyBorder="1" applyAlignment="1" applyProtection="1">
      <alignment horizontal="center" vertical="center"/>
      <protection locked="0"/>
    </xf>
    <xf numFmtId="49" fontId="7" fillId="4" borderId="59" xfId="2" applyNumberFormat="1" applyFont="1" applyFill="1" applyBorder="1" applyAlignment="1" applyProtection="1">
      <alignment horizontal="center" vertical="center"/>
      <protection locked="0"/>
    </xf>
    <xf numFmtId="49" fontId="7" fillId="4" borderId="57" xfId="0" applyNumberFormat="1" applyFont="1" applyFill="1" applyBorder="1" applyAlignment="1" applyProtection="1">
      <alignment horizontal="left" vertical="center" indent="1" shrinkToFit="1"/>
      <protection locked="0"/>
    </xf>
    <xf numFmtId="49" fontId="7" fillId="4" borderId="55" xfId="0" applyNumberFormat="1" applyFont="1" applyFill="1" applyBorder="1" applyAlignment="1" applyProtection="1">
      <alignment horizontal="left" vertical="center" indent="1" shrinkToFit="1"/>
      <protection locked="0"/>
    </xf>
    <xf numFmtId="49" fontId="7" fillId="4" borderId="56" xfId="0" applyNumberFormat="1" applyFont="1" applyFill="1" applyBorder="1" applyAlignment="1" applyProtection="1">
      <alignment horizontal="left" vertical="center" indent="1" shrinkToFit="1"/>
      <protection locked="0"/>
    </xf>
    <xf numFmtId="49" fontId="7" fillId="4" borderId="58" xfId="0" applyNumberFormat="1" applyFont="1" applyFill="1" applyBorder="1" applyAlignment="1" applyProtection="1">
      <alignment horizontal="left" vertical="center" indent="1" shrinkToFit="1"/>
      <protection locked="0"/>
    </xf>
    <xf numFmtId="49" fontId="7" fillId="4" borderId="25" xfId="0" applyNumberFormat="1" applyFont="1" applyFill="1" applyBorder="1" applyAlignment="1" applyProtection="1">
      <alignment horizontal="left" vertical="center" indent="1" shrinkToFit="1"/>
      <protection locked="0"/>
    </xf>
    <xf numFmtId="49" fontId="7" fillId="4" borderId="59" xfId="0" applyNumberFormat="1" applyFont="1" applyFill="1" applyBorder="1" applyAlignment="1" applyProtection="1">
      <alignment horizontal="left" vertical="center" indent="1" shrinkToFit="1"/>
      <protection locked="0"/>
    </xf>
    <xf numFmtId="176" fontId="7" fillId="0" borderId="25" xfId="0" applyNumberFormat="1" applyFont="1" applyBorder="1" applyAlignment="1" applyProtection="1">
      <alignment horizontal="center" vertical="center"/>
      <protection locked="0" hidden="1"/>
    </xf>
    <xf numFmtId="176" fontId="7" fillId="4" borderId="57" xfId="0" applyNumberFormat="1" applyFont="1" applyFill="1" applyBorder="1" applyAlignment="1" applyProtection="1">
      <alignment horizontal="center" vertical="center" shrinkToFit="1"/>
      <protection locked="0"/>
    </xf>
    <xf numFmtId="176" fontId="7" fillId="4" borderId="55" xfId="0" applyNumberFormat="1" applyFont="1" applyFill="1" applyBorder="1" applyAlignment="1" applyProtection="1">
      <alignment horizontal="center" vertical="center" shrinkToFit="1"/>
      <protection locked="0"/>
    </xf>
    <xf numFmtId="176" fontId="7" fillId="4" borderId="56" xfId="0" applyNumberFormat="1" applyFont="1" applyFill="1" applyBorder="1" applyAlignment="1" applyProtection="1">
      <alignment horizontal="center" vertical="center" shrinkToFit="1"/>
      <protection locked="0"/>
    </xf>
    <xf numFmtId="176" fontId="7" fillId="4" borderId="2" xfId="0" applyNumberFormat="1" applyFont="1" applyFill="1" applyBorder="1" applyAlignment="1" applyProtection="1">
      <alignment horizontal="center" vertical="center" shrinkToFit="1"/>
      <protection locked="0"/>
    </xf>
    <xf numFmtId="176" fontId="7" fillId="4" borderId="0" xfId="0" applyNumberFormat="1" applyFont="1" applyFill="1" applyAlignment="1" applyProtection="1">
      <alignment horizontal="center" vertical="center" shrinkToFit="1"/>
      <protection locked="0"/>
    </xf>
    <xf numFmtId="176" fontId="7" fillId="4" borderId="60" xfId="0" applyNumberFormat="1" applyFont="1" applyFill="1" applyBorder="1" applyAlignment="1" applyProtection="1">
      <alignment horizontal="center" vertical="center" shrinkToFit="1"/>
      <protection locked="0"/>
    </xf>
    <xf numFmtId="176" fontId="7" fillId="0" borderId="57" xfId="0" applyNumberFormat="1" applyFont="1" applyBorder="1" applyAlignment="1" applyProtection="1">
      <alignment horizontal="center" vertical="center" shrinkToFit="1"/>
      <protection hidden="1"/>
    </xf>
    <xf numFmtId="176" fontId="7" fillId="0" borderId="55" xfId="0" applyNumberFormat="1" applyFont="1" applyBorder="1" applyAlignment="1" applyProtection="1">
      <alignment horizontal="center" vertical="center" shrinkToFit="1"/>
      <protection hidden="1"/>
    </xf>
    <xf numFmtId="176" fontId="7" fillId="0" borderId="56" xfId="0" applyNumberFormat="1" applyFont="1" applyBorder="1" applyAlignment="1" applyProtection="1">
      <alignment horizontal="center" vertical="center" shrinkToFit="1"/>
      <protection hidden="1"/>
    </xf>
    <xf numFmtId="176" fontId="7" fillId="0" borderId="2" xfId="0" applyNumberFormat="1" applyFont="1" applyBorder="1" applyAlignment="1" applyProtection="1">
      <alignment horizontal="center" vertical="center" shrinkToFit="1"/>
      <protection hidden="1"/>
    </xf>
    <xf numFmtId="176" fontId="7" fillId="0" borderId="0" xfId="0" applyNumberFormat="1" applyFont="1" applyAlignment="1" applyProtection="1">
      <alignment horizontal="center" vertical="center" shrinkToFit="1"/>
      <protection hidden="1"/>
    </xf>
    <xf numFmtId="176" fontId="7" fillId="0" borderId="60" xfId="0" applyNumberFormat="1" applyFont="1" applyBorder="1" applyAlignment="1" applyProtection="1">
      <alignment horizontal="center" vertical="center" shrinkToFit="1"/>
      <protection hidden="1"/>
    </xf>
    <xf numFmtId="176" fontId="7" fillId="0" borderId="94" xfId="0" applyNumberFormat="1" applyFont="1" applyBorder="1" applyAlignment="1" applyProtection="1">
      <alignment horizontal="right" vertical="center" indent="1"/>
      <protection locked="0" hidden="1"/>
    </xf>
    <xf numFmtId="176" fontId="7" fillId="0" borderId="92" xfId="0" applyNumberFormat="1" applyFont="1" applyBorder="1" applyAlignment="1" applyProtection="1">
      <alignment horizontal="right" vertical="center" indent="1"/>
      <protection locked="0" hidden="1"/>
    </xf>
    <xf numFmtId="176" fontId="7" fillId="0" borderId="95" xfId="0" applyNumberFormat="1" applyFont="1" applyBorder="1" applyAlignment="1" applyProtection="1">
      <alignment horizontal="right" vertical="center" indent="1"/>
      <protection locked="0" hidden="1"/>
    </xf>
    <xf numFmtId="176" fontId="7" fillId="0" borderId="99" xfId="0" applyNumberFormat="1" applyFont="1" applyBorder="1" applyAlignment="1" applyProtection="1">
      <alignment horizontal="right" vertical="center" indent="1"/>
      <protection locked="0" hidden="1"/>
    </xf>
    <xf numFmtId="176" fontId="7" fillId="0" borderId="97" xfId="0" applyNumberFormat="1" applyFont="1" applyBorder="1" applyAlignment="1" applyProtection="1">
      <alignment horizontal="right" vertical="center" indent="1"/>
      <protection locked="0" hidden="1"/>
    </xf>
    <xf numFmtId="176" fontId="7" fillId="0" borderId="100" xfId="0" applyNumberFormat="1" applyFont="1" applyBorder="1" applyAlignment="1" applyProtection="1">
      <alignment horizontal="right" vertical="center" indent="1"/>
      <protection locked="0" hidden="1"/>
    </xf>
    <xf numFmtId="176" fontId="8" fillId="0" borderId="67" xfId="0" applyNumberFormat="1" applyFont="1" applyBorder="1" applyAlignment="1" applyProtection="1">
      <alignment horizontal="center" vertical="center"/>
      <protection hidden="1"/>
    </xf>
    <xf numFmtId="176" fontId="8" fillId="0" borderId="30" xfId="0" applyNumberFormat="1" applyFont="1" applyBorder="1" applyAlignment="1" applyProtection="1">
      <alignment horizontal="center" vertical="center"/>
      <protection hidden="1"/>
    </xf>
    <xf numFmtId="176" fontId="8" fillId="0" borderId="32" xfId="0" applyNumberFormat="1" applyFont="1" applyBorder="1" applyAlignment="1" applyProtection="1">
      <alignment horizontal="center" vertical="center"/>
      <protection hidden="1"/>
    </xf>
    <xf numFmtId="176" fontId="4" fillId="0" borderId="62" xfId="2" applyNumberFormat="1" applyFont="1" applyFill="1" applyBorder="1" applyAlignment="1" applyProtection="1">
      <alignment horizontal="center" vertical="center"/>
      <protection hidden="1"/>
    </xf>
    <xf numFmtId="176" fontId="4" fillId="0" borderId="37" xfId="2" applyNumberFormat="1" applyFont="1" applyFill="1" applyBorder="1" applyAlignment="1" applyProtection="1">
      <alignment horizontal="center" vertical="center"/>
      <protection hidden="1"/>
    </xf>
  </cellXfs>
  <cellStyles count="3">
    <cellStyle name="ハイパーリンク_見積ｼｽﾃﾑ ver1.00" xfId="1" xr:uid="{00000000-0005-0000-0000-000000000000}"/>
    <cellStyle name="桁区切り" xfId="2" builtinId="6"/>
    <cellStyle name="標準" xfId="0" builtinId="0"/>
  </cellStyles>
  <dxfs count="0"/>
  <tableStyles count="0" defaultTableStyle="TableStyleMedium2" defaultPivotStyle="PivotStyleLight16"/>
  <colors>
    <mruColors>
      <color rgb="FFD5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30</xdr:col>
      <xdr:colOff>152400</xdr:colOff>
      <xdr:row>39</xdr:row>
      <xdr:rowOff>304800</xdr:rowOff>
    </xdr:from>
    <xdr:to>
      <xdr:col>30</xdr:col>
      <xdr:colOff>266700</xdr:colOff>
      <xdr:row>40</xdr:row>
      <xdr:rowOff>276225</xdr:rowOff>
    </xdr:to>
    <xdr:sp macro="" textlink="">
      <xdr:nvSpPr>
        <xdr:cNvPr id="3078" name="Text Box 1">
          <a:extLst>
            <a:ext uri="{FF2B5EF4-FFF2-40B4-BE49-F238E27FC236}">
              <a16:creationId xmlns:a16="http://schemas.microsoft.com/office/drawing/2014/main" id="{00000000-0008-0000-0000-0000060C0000}"/>
            </a:ext>
          </a:extLst>
        </xdr:cNvPr>
        <xdr:cNvSpPr txBox="1">
          <a:spLocks noChangeArrowheads="1"/>
        </xdr:cNvSpPr>
      </xdr:nvSpPr>
      <xdr:spPr bwMode="auto">
        <a:xfrm>
          <a:off x="11125200" y="12563475"/>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152400</xdr:colOff>
      <xdr:row>103</xdr:row>
      <xdr:rowOff>0</xdr:rowOff>
    </xdr:from>
    <xdr:to>
      <xdr:col>30</xdr:col>
      <xdr:colOff>266700</xdr:colOff>
      <xdr:row>103</xdr:row>
      <xdr:rowOff>285750</xdr:rowOff>
    </xdr:to>
    <xdr:sp macro="" textlink="">
      <xdr:nvSpPr>
        <xdr:cNvPr id="3079" name="Text Box 2">
          <a:extLst>
            <a:ext uri="{FF2B5EF4-FFF2-40B4-BE49-F238E27FC236}">
              <a16:creationId xmlns:a16="http://schemas.microsoft.com/office/drawing/2014/main" id="{00000000-0008-0000-0000-0000070C0000}"/>
            </a:ext>
          </a:extLst>
        </xdr:cNvPr>
        <xdr:cNvSpPr txBox="1">
          <a:spLocks noChangeArrowheads="1"/>
        </xdr:cNvSpPr>
      </xdr:nvSpPr>
      <xdr:spPr bwMode="auto">
        <a:xfrm>
          <a:off x="11125200" y="2703195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152400</xdr:colOff>
      <xdr:row>103</xdr:row>
      <xdr:rowOff>0</xdr:rowOff>
    </xdr:from>
    <xdr:to>
      <xdr:col>30</xdr:col>
      <xdr:colOff>266700</xdr:colOff>
      <xdr:row>103</xdr:row>
      <xdr:rowOff>285750</xdr:rowOff>
    </xdr:to>
    <xdr:sp macro="" textlink="">
      <xdr:nvSpPr>
        <xdr:cNvPr id="3080" name="Text Box 3">
          <a:extLst>
            <a:ext uri="{FF2B5EF4-FFF2-40B4-BE49-F238E27FC236}">
              <a16:creationId xmlns:a16="http://schemas.microsoft.com/office/drawing/2014/main" id="{00000000-0008-0000-0000-0000080C0000}"/>
            </a:ext>
          </a:extLst>
        </xdr:cNvPr>
        <xdr:cNvSpPr txBox="1">
          <a:spLocks noChangeArrowheads="1"/>
        </xdr:cNvSpPr>
      </xdr:nvSpPr>
      <xdr:spPr bwMode="auto">
        <a:xfrm>
          <a:off x="11125200" y="2703195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190500</xdr:colOff>
      <xdr:row>11</xdr:row>
      <xdr:rowOff>304800</xdr:rowOff>
    </xdr:from>
    <xdr:to>
      <xdr:col>38</xdr:col>
      <xdr:colOff>19050</xdr:colOff>
      <xdr:row>12</xdr:row>
      <xdr:rowOff>133349</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9048750" y="43053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69272</xdr:colOff>
      <xdr:row>2</xdr:row>
      <xdr:rowOff>34636</xdr:rowOff>
    </xdr:from>
    <xdr:to>
      <xdr:col>19</xdr:col>
      <xdr:colOff>32903</xdr:colOff>
      <xdr:row>3</xdr:row>
      <xdr:rowOff>258041</xdr:rowOff>
    </xdr:to>
    <xdr:sp macro="" textlink="">
      <xdr:nvSpPr>
        <xdr:cNvPr id="3" name="AutoShape 7">
          <a:extLst>
            <a:ext uri="{FF2B5EF4-FFF2-40B4-BE49-F238E27FC236}">
              <a16:creationId xmlns:a16="http://schemas.microsoft.com/office/drawing/2014/main" id="{00000000-0008-0000-0100-000003000000}"/>
            </a:ext>
          </a:extLst>
        </xdr:cNvPr>
        <xdr:cNvSpPr>
          <a:spLocks noChangeArrowheads="1"/>
        </xdr:cNvSpPr>
      </xdr:nvSpPr>
      <xdr:spPr bwMode="auto">
        <a:xfrm>
          <a:off x="1835727" y="935181"/>
          <a:ext cx="3790949" cy="742951"/>
        </a:xfrm>
        <a:prstGeom prst="flowChartTerminator">
          <a:avLst/>
        </a:prstGeom>
        <a:solidFill>
          <a:srgbClr xmlns:mc="http://schemas.openxmlformats.org/markup-compatibility/2006" xmlns:a14="http://schemas.microsoft.com/office/drawing/2010/main" val="FFFF00" mc:Ignorable="a14" a14:legacySpreadsheetColorIndex="13"/>
        </a:solidFill>
        <a:ln>
          <a:noFill/>
        </a:ln>
        <a:effectLst>
          <a:outerShdw dist="35921" dir="2700000" algn="ctr" rotWithShape="0">
            <a:srgbClr val="808080"/>
          </a:outer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32004" anchor="ctr" upright="1"/>
        <a:lstStyle/>
        <a:p>
          <a:pPr algn="l" rtl="0">
            <a:defRPr sz="1000"/>
          </a:pPr>
          <a:r>
            <a:rPr lang="ja-JP" altLang="en-US" sz="2400" b="1" i="0" u="none" strike="noStrike" baseline="0">
              <a:solidFill>
                <a:srgbClr val="FF0000"/>
              </a:solidFill>
              <a:latin typeface="ＭＳ Ｐゴシック"/>
              <a:ea typeface="ＭＳ Ｐゴシック"/>
            </a:rPr>
            <a:t>表紙記入例</a:t>
          </a:r>
        </a:p>
      </xdr:txBody>
    </xdr:sp>
    <xdr:clientData/>
  </xdr:twoCellAnchor>
  <xdr:twoCellAnchor>
    <xdr:from>
      <xdr:col>13</xdr:col>
      <xdr:colOff>51955</xdr:colOff>
      <xdr:row>5</xdr:row>
      <xdr:rowOff>277091</xdr:rowOff>
    </xdr:from>
    <xdr:to>
      <xdr:col>22</xdr:col>
      <xdr:colOff>278823</xdr:colOff>
      <xdr:row>7</xdr:row>
      <xdr:rowOff>348096</xdr:rowOff>
    </xdr:to>
    <xdr:sp macro="" textlink="">
      <xdr:nvSpPr>
        <xdr:cNvPr id="4" name="AutoShape 25">
          <a:extLst>
            <a:ext uri="{FF2B5EF4-FFF2-40B4-BE49-F238E27FC236}">
              <a16:creationId xmlns:a16="http://schemas.microsoft.com/office/drawing/2014/main" id="{00000000-0008-0000-0100-000004000000}"/>
            </a:ext>
          </a:extLst>
        </xdr:cNvPr>
        <xdr:cNvSpPr>
          <a:spLocks noChangeArrowheads="1"/>
        </xdr:cNvSpPr>
      </xdr:nvSpPr>
      <xdr:spPr bwMode="auto">
        <a:xfrm>
          <a:off x="3879273" y="2441864"/>
          <a:ext cx="2876550" cy="971550"/>
        </a:xfrm>
        <a:prstGeom prst="wedgeRoundRectCallout">
          <a:avLst>
            <a:gd name="adj1" fmla="val -41389"/>
            <a:gd name="adj2" fmla="val 7549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800"/>
            </a:lnSpc>
            <a:defRPr sz="1000"/>
          </a:pPr>
          <a:r>
            <a:rPr lang="ja-JP" altLang="en-US" sz="1600" b="0" i="0" u="none" strike="noStrike" baseline="0">
              <a:solidFill>
                <a:srgbClr val="000000"/>
              </a:solidFill>
              <a:latin typeface="ＭＳ Ｐゴシック"/>
              <a:ea typeface="ＭＳ Ｐゴシック"/>
            </a:rPr>
            <a:t>注文書の工事番号・契約番号を記入して下さい。</a:t>
          </a:r>
        </a:p>
      </xdr:txBody>
    </xdr:sp>
    <xdr:clientData/>
  </xdr:twoCellAnchor>
  <xdr:twoCellAnchor>
    <xdr:from>
      <xdr:col>30</xdr:col>
      <xdr:colOff>207817</xdr:colOff>
      <xdr:row>6</xdr:row>
      <xdr:rowOff>432956</xdr:rowOff>
    </xdr:from>
    <xdr:to>
      <xdr:col>41</xdr:col>
      <xdr:colOff>150667</xdr:colOff>
      <xdr:row>8</xdr:row>
      <xdr:rowOff>351560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9040090" y="3048001"/>
          <a:ext cx="3181350" cy="819150"/>
        </a:xfrm>
        <a:prstGeom prst="wedgeRoundRectCallout">
          <a:avLst>
            <a:gd name="adj1" fmla="val -47005"/>
            <a:gd name="adj2" fmla="val 9186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ＭＳ Ｐゴシック"/>
              <a:ea typeface="ＭＳ Ｐゴシック"/>
            </a:rPr>
            <a:t>注文書の工事件名を記入して下さい。</a:t>
          </a:r>
        </a:p>
      </xdr:txBody>
    </xdr:sp>
    <xdr:clientData/>
  </xdr:twoCellAnchor>
  <xdr:twoCellAnchor>
    <xdr:from>
      <xdr:col>16</xdr:col>
      <xdr:colOff>121228</xdr:colOff>
      <xdr:row>8</xdr:row>
      <xdr:rowOff>329045</xdr:rowOff>
    </xdr:from>
    <xdr:to>
      <xdr:col>22</xdr:col>
      <xdr:colOff>31173</xdr:colOff>
      <xdr:row>10</xdr:row>
      <xdr:rowOff>161925</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4831773" y="3844636"/>
          <a:ext cx="1676400" cy="733425"/>
        </a:xfrm>
        <a:prstGeom prst="wedgeRoundRectCallout">
          <a:avLst>
            <a:gd name="adj1" fmla="val -43750"/>
            <a:gd name="adj2" fmla="val 7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800"/>
            </a:lnSpc>
            <a:defRPr sz="1000"/>
          </a:pPr>
          <a:r>
            <a:rPr lang="ja-JP" altLang="en-US" sz="1600" b="0" i="0" u="none" strike="noStrike" baseline="0">
              <a:solidFill>
                <a:srgbClr val="000000"/>
              </a:solidFill>
              <a:latin typeface="ＭＳ Ｐゴシック"/>
              <a:ea typeface="ＭＳ Ｐゴシック"/>
            </a:rPr>
            <a:t>工期を記入して下さい。</a:t>
          </a:r>
        </a:p>
      </xdr:txBody>
    </xdr:sp>
    <xdr:clientData/>
  </xdr:twoCellAnchor>
  <xdr:twoCellAnchor>
    <xdr:from>
      <xdr:col>34</xdr:col>
      <xdr:colOff>69272</xdr:colOff>
      <xdr:row>10</xdr:row>
      <xdr:rowOff>103909</xdr:rowOff>
    </xdr:from>
    <xdr:to>
      <xdr:col>41</xdr:col>
      <xdr:colOff>103908</xdr:colOff>
      <xdr:row>11</xdr:row>
      <xdr:rowOff>387061</xdr:rowOff>
    </xdr:to>
    <xdr:sp macro="" textlink="">
      <xdr:nvSpPr>
        <xdr:cNvPr id="8" name="AutoShape 9">
          <a:extLst>
            <a:ext uri="{FF2B5EF4-FFF2-40B4-BE49-F238E27FC236}">
              <a16:creationId xmlns:a16="http://schemas.microsoft.com/office/drawing/2014/main" id="{00000000-0008-0000-0100-000008000000}"/>
            </a:ext>
          </a:extLst>
        </xdr:cNvPr>
        <xdr:cNvSpPr>
          <a:spLocks noChangeArrowheads="1"/>
        </xdr:cNvSpPr>
      </xdr:nvSpPr>
      <xdr:spPr bwMode="auto">
        <a:xfrm>
          <a:off x="10079181" y="4520045"/>
          <a:ext cx="2095500" cy="733425"/>
        </a:xfrm>
        <a:prstGeom prst="wedgeRoundRectCallout">
          <a:avLst>
            <a:gd name="adj1" fmla="val -56366"/>
            <a:gd name="adj2" fmla="val 1269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800"/>
            </a:lnSpc>
            <a:defRPr sz="1000"/>
          </a:pPr>
          <a:r>
            <a:rPr lang="ja-JP" altLang="en-US" sz="1600" b="0" i="0" u="none" strike="noStrike" baseline="0">
              <a:solidFill>
                <a:srgbClr val="000000"/>
              </a:solidFill>
              <a:latin typeface="ＭＳ Ｐゴシック"/>
              <a:ea typeface="ＭＳ Ｐゴシック"/>
            </a:rPr>
            <a:t>普通及び当座を選んで下さい。</a:t>
          </a:r>
        </a:p>
      </xdr:txBody>
    </xdr:sp>
    <xdr:clientData/>
  </xdr:twoCellAnchor>
  <xdr:twoCellAnchor>
    <xdr:from>
      <xdr:col>18</xdr:col>
      <xdr:colOff>0</xdr:colOff>
      <xdr:row>11</xdr:row>
      <xdr:rowOff>0</xdr:rowOff>
    </xdr:from>
    <xdr:to>
      <xdr:col>25</xdr:col>
      <xdr:colOff>34637</xdr:colOff>
      <xdr:row>12</xdr:row>
      <xdr:rowOff>292677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5299364" y="4866409"/>
          <a:ext cx="2095500" cy="742950"/>
        </a:xfrm>
        <a:prstGeom prst="wedgeRoundRectCallout">
          <a:avLst>
            <a:gd name="adj1" fmla="val -53634"/>
            <a:gd name="adj2" fmla="val 10384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800"/>
            </a:lnSpc>
            <a:defRPr sz="1000"/>
          </a:pPr>
          <a:r>
            <a:rPr lang="ja-JP" altLang="en-US" sz="1600" b="0" i="0" u="none" strike="noStrike" baseline="0">
              <a:solidFill>
                <a:srgbClr val="000000"/>
              </a:solidFill>
              <a:latin typeface="ＭＳ Ｐゴシック"/>
              <a:ea typeface="ＭＳ Ｐゴシック"/>
            </a:rPr>
            <a:t>振り込み金融機関を記入して下さい。</a:t>
          </a:r>
        </a:p>
      </xdr:txBody>
    </xdr:sp>
    <xdr:clientData/>
  </xdr:twoCellAnchor>
  <xdr:twoCellAnchor>
    <xdr:from>
      <xdr:col>42</xdr:col>
      <xdr:colOff>155863</xdr:colOff>
      <xdr:row>2</xdr:row>
      <xdr:rowOff>207818</xdr:rowOff>
    </xdr:from>
    <xdr:to>
      <xdr:col>51</xdr:col>
      <xdr:colOff>173181</xdr:colOff>
      <xdr:row>5</xdr:row>
      <xdr:rowOff>124690</xdr:rowOff>
    </xdr:to>
    <xdr:sp macro="" textlink="">
      <xdr:nvSpPr>
        <xdr:cNvPr id="10" name="AutoShape 13">
          <a:extLst>
            <a:ext uri="{FF2B5EF4-FFF2-40B4-BE49-F238E27FC236}">
              <a16:creationId xmlns:a16="http://schemas.microsoft.com/office/drawing/2014/main" id="{00000000-0008-0000-0100-00000A000000}"/>
            </a:ext>
          </a:extLst>
        </xdr:cNvPr>
        <xdr:cNvSpPr>
          <a:spLocks noChangeArrowheads="1"/>
        </xdr:cNvSpPr>
      </xdr:nvSpPr>
      <xdr:spPr bwMode="auto">
        <a:xfrm>
          <a:off x="12521045" y="1108363"/>
          <a:ext cx="2667000" cy="1181100"/>
        </a:xfrm>
        <a:prstGeom prst="wedgeRoundRectCallout">
          <a:avLst>
            <a:gd name="adj1" fmla="val 17404"/>
            <a:gd name="adj2" fmla="val 922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800"/>
            </a:lnSpc>
            <a:defRPr sz="1000"/>
          </a:pPr>
          <a:r>
            <a:rPr lang="ja-JP" altLang="en-US" sz="1600" b="0" i="0" u="none" strike="noStrike" baseline="0">
              <a:solidFill>
                <a:srgbClr val="000000"/>
              </a:solidFill>
              <a:latin typeface="ＭＳ Ｐゴシック"/>
              <a:ea typeface="ＭＳ Ｐゴシック"/>
            </a:rPr>
            <a:t>請求者の住所及び氏名を記入して下さい。</a:t>
          </a:r>
        </a:p>
        <a:p>
          <a:pPr algn="l" rtl="0">
            <a:lnSpc>
              <a:spcPts val="1800"/>
            </a:lnSpc>
            <a:defRPr sz="1000"/>
          </a:pPr>
          <a:r>
            <a:rPr lang="ja-JP" altLang="en-US" sz="1600" b="0" i="0" u="none" strike="noStrike" baseline="0">
              <a:solidFill>
                <a:srgbClr val="000000"/>
              </a:solidFill>
              <a:latin typeface="ＭＳ Ｐゴシック"/>
              <a:ea typeface="ＭＳ Ｐゴシック"/>
            </a:rPr>
            <a:t>提出用には、社印を押印して下さい。</a:t>
          </a:r>
        </a:p>
      </xdr:txBody>
    </xdr:sp>
    <xdr:clientData/>
  </xdr:twoCellAnchor>
  <xdr:twoCellAnchor>
    <xdr:from>
      <xdr:col>51</xdr:col>
      <xdr:colOff>190500</xdr:colOff>
      <xdr:row>4</xdr:row>
      <xdr:rowOff>173182</xdr:rowOff>
    </xdr:from>
    <xdr:to>
      <xdr:col>60</xdr:col>
      <xdr:colOff>207819</xdr:colOff>
      <xdr:row>7</xdr:row>
      <xdr:rowOff>3464</xdr:rowOff>
    </xdr:to>
    <xdr:sp macro="" textlink="">
      <xdr:nvSpPr>
        <xdr:cNvPr id="11" name="AutoShape 12">
          <a:extLst>
            <a:ext uri="{FF2B5EF4-FFF2-40B4-BE49-F238E27FC236}">
              <a16:creationId xmlns:a16="http://schemas.microsoft.com/office/drawing/2014/main" id="{00000000-0008-0000-0100-00000B000000}"/>
            </a:ext>
          </a:extLst>
        </xdr:cNvPr>
        <xdr:cNvSpPr>
          <a:spLocks noChangeArrowheads="1"/>
        </xdr:cNvSpPr>
      </xdr:nvSpPr>
      <xdr:spPr bwMode="auto">
        <a:xfrm>
          <a:off x="15205364" y="1887682"/>
          <a:ext cx="2667000" cy="1181100"/>
        </a:xfrm>
        <a:prstGeom prst="wedgeRoundRectCallout">
          <a:avLst>
            <a:gd name="adj1" fmla="val 31624"/>
            <a:gd name="adj2" fmla="val -6348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600" b="0" i="0" u="none" strike="noStrike" baseline="0">
              <a:solidFill>
                <a:srgbClr val="000000"/>
              </a:solidFill>
              <a:latin typeface="ＭＳ Ｐゴシック"/>
              <a:ea typeface="ＭＳ Ｐゴシック"/>
            </a:rPr>
            <a:t>請求年月日を記入して下さい。</a:t>
          </a:r>
        </a:p>
        <a:p>
          <a:pPr algn="l" rtl="0">
            <a:defRPr sz="1000"/>
          </a:pPr>
          <a:r>
            <a:rPr lang="ja-JP" altLang="en-US" sz="1600" b="0" i="0" u="none" strike="noStrike" baseline="0">
              <a:solidFill>
                <a:srgbClr val="000000"/>
              </a:solidFill>
              <a:latin typeface="ＭＳ Ｐゴシック"/>
              <a:ea typeface="ＭＳ Ｐゴシック"/>
            </a:rPr>
            <a:t>毎月変更して下さい。</a:t>
          </a:r>
        </a:p>
        <a:p>
          <a:pPr algn="l" rtl="0">
            <a:defRPr sz="1000"/>
          </a:pPr>
          <a:r>
            <a:rPr lang="ja-JP" altLang="en-US" sz="1600" b="0" i="0" u="none" strike="noStrike" baseline="0">
              <a:solidFill>
                <a:srgbClr val="000000"/>
              </a:solidFill>
              <a:latin typeface="ＭＳ Ｐゴシック"/>
              <a:ea typeface="ＭＳ Ｐゴシック"/>
            </a:rPr>
            <a:t>各リストより選んで下さい。</a:t>
          </a:r>
        </a:p>
      </xdr:txBody>
    </xdr:sp>
    <xdr:clientData/>
  </xdr:twoCellAnchor>
  <xdr:twoCellAnchor>
    <xdr:from>
      <xdr:col>12</xdr:col>
      <xdr:colOff>242454</xdr:colOff>
      <xdr:row>20</xdr:row>
      <xdr:rowOff>103909</xdr:rowOff>
    </xdr:from>
    <xdr:to>
      <xdr:col>22</xdr:col>
      <xdr:colOff>174913</xdr:colOff>
      <xdr:row>22</xdr:row>
      <xdr:rowOff>282287</xdr:rowOff>
    </xdr:to>
    <xdr:sp macro="" textlink="">
      <xdr:nvSpPr>
        <xdr:cNvPr id="13" name="AutoShape 14">
          <a:extLst>
            <a:ext uri="{FF2B5EF4-FFF2-40B4-BE49-F238E27FC236}">
              <a16:creationId xmlns:a16="http://schemas.microsoft.com/office/drawing/2014/main" id="{00000000-0008-0000-0100-00000D000000}"/>
            </a:ext>
          </a:extLst>
        </xdr:cNvPr>
        <xdr:cNvSpPr>
          <a:spLocks noChangeArrowheads="1"/>
        </xdr:cNvSpPr>
      </xdr:nvSpPr>
      <xdr:spPr bwMode="auto">
        <a:xfrm>
          <a:off x="3775363" y="7775864"/>
          <a:ext cx="2876550" cy="819150"/>
        </a:xfrm>
        <a:prstGeom prst="wedgeRoundRectCallout">
          <a:avLst>
            <a:gd name="adj1" fmla="val -36755"/>
            <a:gd name="adj2" fmla="val 15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800"/>
            </a:lnSpc>
            <a:defRPr sz="1000"/>
          </a:pPr>
          <a:r>
            <a:rPr lang="ja-JP" altLang="en-US" sz="1600" b="0" i="0" u="none" strike="noStrike" baseline="0">
              <a:solidFill>
                <a:srgbClr val="000000"/>
              </a:solidFill>
              <a:latin typeface="ＭＳ Ｐゴシック"/>
              <a:ea typeface="ＭＳ Ｐゴシック"/>
            </a:rPr>
            <a:t>当初は、1段目に記入</a:t>
          </a:r>
        </a:p>
        <a:p>
          <a:pPr algn="l" rtl="0">
            <a:lnSpc>
              <a:spcPts val="1700"/>
            </a:lnSpc>
            <a:defRPr sz="1000"/>
          </a:pPr>
          <a:r>
            <a:rPr lang="ja-JP" altLang="en-US" sz="1600" b="0" i="0" u="none" strike="noStrike" baseline="0">
              <a:solidFill>
                <a:srgbClr val="000000"/>
              </a:solidFill>
              <a:latin typeface="ＭＳ Ｐゴシック"/>
              <a:ea typeface="ＭＳ Ｐゴシック"/>
            </a:rPr>
            <a:t>変更1回目は、2段目に記入</a:t>
          </a:r>
        </a:p>
      </xdr:txBody>
    </xdr:sp>
    <xdr:clientData/>
  </xdr:twoCellAnchor>
  <xdr:twoCellAnchor>
    <xdr:from>
      <xdr:col>14</xdr:col>
      <xdr:colOff>207819</xdr:colOff>
      <xdr:row>24</xdr:row>
      <xdr:rowOff>207818</xdr:rowOff>
    </xdr:from>
    <xdr:to>
      <xdr:col>24</xdr:col>
      <xdr:colOff>140278</xdr:colOff>
      <xdr:row>26</xdr:row>
      <xdr:rowOff>126423</xdr:rowOff>
    </xdr:to>
    <xdr:sp macro="" textlink="">
      <xdr:nvSpPr>
        <xdr:cNvPr id="14" name="AutoShape 15">
          <a:extLst>
            <a:ext uri="{FF2B5EF4-FFF2-40B4-BE49-F238E27FC236}">
              <a16:creationId xmlns:a16="http://schemas.microsoft.com/office/drawing/2014/main" id="{00000000-0008-0000-0100-00000E000000}"/>
            </a:ext>
          </a:extLst>
        </xdr:cNvPr>
        <xdr:cNvSpPr>
          <a:spLocks noChangeArrowheads="1"/>
        </xdr:cNvSpPr>
      </xdr:nvSpPr>
      <xdr:spPr bwMode="auto">
        <a:xfrm>
          <a:off x="4329546" y="9317182"/>
          <a:ext cx="2876550" cy="819150"/>
        </a:xfrm>
        <a:prstGeom prst="wedgeRoundRectCallout">
          <a:avLst>
            <a:gd name="adj1" fmla="val -53310"/>
            <a:gd name="adj2" fmla="val 12209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800"/>
            </a:lnSpc>
            <a:defRPr sz="1000"/>
          </a:pPr>
          <a:r>
            <a:rPr lang="ja-JP" altLang="en-US" sz="1600" b="0" i="0" u="none" strike="noStrike" baseline="0">
              <a:solidFill>
                <a:srgbClr val="000000"/>
              </a:solidFill>
              <a:latin typeface="ＭＳ Ｐゴシック"/>
              <a:ea typeface="ＭＳ Ｐゴシック"/>
            </a:rPr>
            <a:t>最終保留金分のみ記入</a:t>
          </a:r>
        </a:p>
        <a:p>
          <a:pPr algn="l" rtl="0">
            <a:lnSpc>
              <a:spcPts val="1700"/>
            </a:lnSpc>
            <a:defRPr sz="1000"/>
          </a:pPr>
          <a:r>
            <a:rPr lang="ja-JP" altLang="en-US" sz="1600" b="0" i="0" u="none" strike="noStrike" baseline="0">
              <a:solidFill>
                <a:srgbClr val="000000"/>
              </a:solidFill>
              <a:latin typeface="ＭＳ Ｐゴシック"/>
              <a:ea typeface="ＭＳ Ｐゴシック"/>
            </a:rPr>
            <a:t>記入例（保留金請求等）</a:t>
          </a:r>
        </a:p>
      </xdr:txBody>
    </xdr:sp>
    <xdr:clientData/>
  </xdr:twoCellAnchor>
  <xdr:twoCellAnchor>
    <xdr:from>
      <xdr:col>27</xdr:col>
      <xdr:colOff>155863</xdr:colOff>
      <xdr:row>23</xdr:row>
      <xdr:rowOff>432955</xdr:rowOff>
    </xdr:from>
    <xdr:to>
      <xdr:col>40</xdr:col>
      <xdr:colOff>214744</xdr:colOff>
      <xdr:row>32</xdr:row>
      <xdr:rowOff>16453</xdr:rowOff>
    </xdr:to>
    <xdr:sp macro="" textlink="">
      <xdr:nvSpPr>
        <xdr:cNvPr id="15" name="AutoShape 17">
          <a:extLst>
            <a:ext uri="{FF2B5EF4-FFF2-40B4-BE49-F238E27FC236}">
              <a16:creationId xmlns:a16="http://schemas.microsoft.com/office/drawing/2014/main" id="{00000000-0008-0000-0100-00000F000000}"/>
            </a:ext>
          </a:extLst>
        </xdr:cNvPr>
        <xdr:cNvSpPr>
          <a:spLocks noChangeArrowheads="1"/>
        </xdr:cNvSpPr>
      </xdr:nvSpPr>
      <xdr:spPr bwMode="auto">
        <a:xfrm>
          <a:off x="8104908" y="9092046"/>
          <a:ext cx="3886200" cy="313372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自動計算欄のため、記入不可</a:t>
          </a:r>
        </a:p>
      </xdr:txBody>
    </xdr:sp>
    <xdr:clientData/>
  </xdr:twoCellAnchor>
  <xdr:twoCellAnchor>
    <xdr:from>
      <xdr:col>44</xdr:col>
      <xdr:colOff>259773</xdr:colOff>
      <xdr:row>18</xdr:row>
      <xdr:rowOff>69272</xdr:rowOff>
    </xdr:from>
    <xdr:to>
      <xdr:col>54</xdr:col>
      <xdr:colOff>192232</xdr:colOff>
      <xdr:row>21</xdr:row>
      <xdr:rowOff>5194</xdr:rowOff>
    </xdr:to>
    <xdr:sp macro="" textlink="">
      <xdr:nvSpPr>
        <xdr:cNvPr id="16" name="AutoShape 21">
          <a:extLst>
            <a:ext uri="{FF2B5EF4-FFF2-40B4-BE49-F238E27FC236}">
              <a16:creationId xmlns:a16="http://schemas.microsoft.com/office/drawing/2014/main" id="{00000000-0008-0000-0100-000010000000}"/>
            </a:ext>
          </a:extLst>
        </xdr:cNvPr>
        <xdr:cNvSpPr>
          <a:spLocks noChangeArrowheads="1"/>
        </xdr:cNvSpPr>
      </xdr:nvSpPr>
      <xdr:spPr bwMode="auto">
        <a:xfrm>
          <a:off x="13213773" y="7152408"/>
          <a:ext cx="2876550" cy="819150"/>
        </a:xfrm>
        <a:prstGeom prst="wedgeRoundRectCallout">
          <a:avLst>
            <a:gd name="adj1" fmla="val -23509"/>
            <a:gd name="adj2" fmla="val 1779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700"/>
            </a:lnSpc>
            <a:defRPr sz="1000"/>
          </a:pPr>
          <a:r>
            <a:rPr lang="ja-JP" altLang="en-US" sz="1600" b="0" i="0" u="none" strike="noStrike" baseline="0">
              <a:solidFill>
                <a:srgbClr val="000000"/>
              </a:solidFill>
              <a:latin typeface="ＭＳ Ｐゴシック"/>
              <a:ea typeface="ＭＳ Ｐゴシック"/>
            </a:rPr>
            <a:t>内訳書の○月出来高工事金額が反映されます。</a:t>
          </a:r>
        </a:p>
      </xdr:txBody>
    </xdr:sp>
    <xdr:clientData/>
  </xdr:twoCellAnchor>
  <xdr:twoCellAnchor>
    <xdr:from>
      <xdr:col>54</xdr:col>
      <xdr:colOff>155863</xdr:colOff>
      <xdr:row>24</xdr:row>
      <xdr:rowOff>207817</xdr:rowOff>
    </xdr:from>
    <xdr:to>
      <xdr:col>62</xdr:col>
      <xdr:colOff>277090</xdr:colOff>
      <xdr:row>26</xdr:row>
      <xdr:rowOff>374072</xdr:rowOff>
    </xdr:to>
    <xdr:sp macro="" textlink="">
      <xdr:nvSpPr>
        <xdr:cNvPr id="17" name="AutoShape 22">
          <a:extLst>
            <a:ext uri="{FF2B5EF4-FFF2-40B4-BE49-F238E27FC236}">
              <a16:creationId xmlns:a16="http://schemas.microsoft.com/office/drawing/2014/main" id="{00000000-0008-0000-0100-000011000000}"/>
            </a:ext>
          </a:extLst>
        </xdr:cNvPr>
        <xdr:cNvSpPr>
          <a:spLocks noChangeArrowheads="1"/>
        </xdr:cNvSpPr>
      </xdr:nvSpPr>
      <xdr:spPr bwMode="auto">
        <a:xfrm>
          <a:off x="16053954" y="9317181"/>
          <a:ext cx="2476500" cy="1066800"/>
        </a:xfrm>
        <a:prstGeom prst="wedgeRoundRectCallout">
          <a:avLst>
            <a:gd name="adj1" fmla="val 12867"/>
            <a:gd name="adj2" fmla="val -813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700"/>
            </a:lnSpc>
            <a:defRPr sz="1000"/>
          </a:pPr>
          <a:r>
            <a:rPr lang="ja-JP" altLang="en-US" sz="1600" b="0" i="0" u="none" strike="noStrike" baseline="0">
              <a:solidFill>
                <a:srgbClr val="000000"/>
              </a:solidFill>
              <a:latin typeface="ＭＳ Ｐゴシック"/>
              <a:ea typeface="ＭＳ Ｐゴシック"/>
            </a:rPr>
            <a:t>内訳書の累計出来高工事金額が反映されます。</a:t>
          </a:r>
        </a:p>
      </xdr:txBody>
    </xdr:sp>
    <xdr:clientData/>
  </xdr:twoCellAnchor>
  <xdr:twoCellAnchor>
    <xdr:from>
      <xdr:col>44</xdr:col>
      <xdr:colOff>121227</xdr:colOff>
      <xdr:row>29</xdr:row>
      <xdr:rowOff>138546</xdr:rowOff>
    </xdr:from>
    <xdr:to>
      <xdr:col>54</xdr:col>
      <xdr:colOff>53686</xdr:colOff>
      <xdr:row>32</xdr:row>
      <xdr:rowOff>178378</xdr:rowOff>
    </xdr:to>
    <xdr:sp macro="" textlink="">
      <xdr:nvSpPr>
        <xdr:cNvPr id="18" name="AutoShape 16">
          <a:extLst>
            <a:ext uri="{FF2B5EF4-FFF2-40B4-BE49-F238E27FC236}">
              <a16:creationId xmlns:a16="http://schemas.microsoft.com/office/drawing/2014/main" id="{00000000-0008-0000-0100-000012000000}"/>
            </a:ext>
          </a:extLst>
        </xdr:cNvPr>
        <xdr:cNvSpPr>
          <a:spLocks noChangeArrowheads="1"/>
        </xdr:cNvSpPr>
      </xdr:nvSpPr>
      <xdr:spPr bwMode="auto">
        <a:xfrm>
          <a:off x="13075227" y="11568546"/>
          <a:ext cx="2876550" cy="819150"/>
        </a:xfrm>
        <a:prstGeom prst="wedgeRoundRectCallout">
          <a:avLst>
            <a:gd name="adj1" fmla="val -2678"/>
            <a:gd name="adj2" fmla="val -14535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defRPr sz="1000"/>
          </a:pPr>
          <a:r>
            <a:rPr lang="ja-JP" altLang="en-US" sz="1600" b="0" i="0" u="none" strike="noStrike" baseline="0">
              <a:solidFill>
                <a:srgbClr val="000000"/>
              </a:solidFill>
              <a:latin typeface="ＭＳ Ｐゴシック"/>
              <a:ea typeface="ＭＳ Ｐゴシック"/>
            </a:rPr>
            <a:t>最終保留金金額のみ記入</a:t>
          </a:r>
        </a:p>
      </xdr:txBody>
    </xdr:sp>
    <xdr:clientData/>
  </xdr:twoCellAnchor>
  <xdr:twoCellAnchor>
    <xdr:from>
      <xdr:col>54</xdr:col>
      <xdr:colOff>173181</xdr:colOff>
      <xdr:row>7</xdr:row>
      <xdr:rowOff>138546</xdr:rowOff>
    </xdr:from>
    <xdr:to>
      <xdr:col>64</xdr:col>
      <xdr:colOff>105640</xdr:colOff>
      <xdr:row>9</xdr:row>
      <xdr:rowOff>57150</xdr:rowOff>
    </xdr:to>
    <xdr:sp macro="" textlink="">
      <xdr:nvSpPr>
        <xdr:cNvPr id="19" name="AutoShape 23">
          <a:extLst>
            <a:ext uri="{FF2B5EF4-FFF2-40B4-BE49-F238E27FC236}">
              <a16:creationId xmlns:a16="http://schemas.microsoft.com/office/drawing/2014/main" id="{00000000-0008-0000-0100-000013000000}"/>
            </a:ext>
          </a:extLst>
        </xdr:cNvPr>
        <xdr:cNvSpPr>
          <a:spLocks noChangeArrowheads="1"/>
        </xdr:cNvSpPr>
      </xdr:nvSpPr>
      <xdr:spPr bwMode="auto">
        <a:xfrm>
          <a:off x="16071272" y="3203864"/>
          <a:ext cx="2876550" cy="819150"/>
        </a:xfrm>
        <a:prstGeom prst="wedgeRoundRectCallout">
          <a:avLst>
            <a:gd name="adj1" fmla="val -46268"/>
            <a:gd name="adj2" fmla="val 7494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700"/>
            </a:lnSpc>
            <a:defRPr sz="1000"/>
          </a:pPr>
          <a:r>
            <a:rPr lang="ja-JP" altLang="en-US" sz="1600" b="0" i="0" u="none" strike="noStrike" baseline="0">
              <a:solidFill>
                <a:srgbClr val="000000"/>
              </a:solidFill>
              <a:latin typeface="ＭＳ Ｐゴシック"/>
              <a:ea typeface="ＭＳ Ｐゴシック"/>
            </a:rPr>
            <a:t>下段の今月出来高工事金額合計が反映されます。</a:t>
          </a:r>
        </a:p>
      </xdr:txBody>
    </xdr:sp>
    <xdr:clientData/>
  </xdr:twoCellAnchor>
  <xdr:twoCellAnchor>
    <xdr:from>
      <xdr:col>54</xdr:col>
      <xdr:colOff>155862</xdr:colOff>
      <xdr:row>9</xdr:row>
      <xdr:rowOff>363681</xdr:rowOff>
    </xdr:from>
    <xdr:to>
      <xdr:col>63</xdr:col>
      <xdr:colOff>110835</xdr:colOff>
      <xdr:row>16</xdr:row>
      <xdr:rowOff>207818</xdr:rowOff>
    </xdr:to>
    <xdr:sp macro="" textlink="">
      <xdr:nvSpPr>
        <xdr:cNvPr id="22" name="AutoShape 17">
          <a:extLst>
            <a:ext uri="{FF2B5EF4-FFF2-40B4-BE49-F238E27FC236}">
              <a16:creationId xmlns:a16="http://schemas.microsoft.com/office/drawing/2014/main" id="{00000000-0008-0000-0100-000016000000}"/>
            </a:ext>
          </a:extLst>
        </xdr:cNvPr>
        <xdr:cNvSpPr>
          <a:spLocks noChangeArrowheads="1"/>
        </xdr:cNvSpPr>
      </xdr:nvSpPr>
      <xdr:spPr bwMode="auto">
        <a:xfrm>
          <a:off x="16053953" y="4329545"/>
          <a:ext cx="2604655" cy="2372591"/>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自動計算欄のため、記入不可</a:t>
          </a:r>
        </a:p>
      </xdr:txBody>
    </xdr:sp>
    <xdr:clientData/>
  </xdr:twoCellAnchor>
  <xdr:twoCellAnchor>
    <xdr:from>
      <xdr:col>26</xdr:col>
      <xdr:colOff>34637</xdr:colOff>
      <xdr:row>38</xdr:row>
      <xdr:rowOff>363681</xdr:rowOff>
    </xdr:from>
    <xdr:to>
      <xdr:col>38</xdr:col>
      <xdr:colOff>292678</xdr:colOff>
      <xdr:row>40</xdr:row>
      <xdr:rowOff>206086</xdr:rowOff>
    </xdr:to>
    <xdr:sp macro="" textlink="">
      <xdr:nvSpPr>
        <xdr:cNvPr id="24" name="AutoShape 19">
          <a:extLst>
            <a:ext uri="{FF2B5EF4-FFF2-40B4-BE49-F238E27FC236}">
              <a16:creationId xmlns:a16="http://schemas.microsoft.com/office/drawing/2014/main" id="{00000000-0008-0000-0100-000018000000}"/>
            </a:ext>
          </a:extLst>
        </xdr:cNvPr>
        <xdr:cNvSpPr>
          <a:spLocks noChangeArrowheads="1"/>
        </xdr:cNvSpPr>
      </xdr:nvSpPr>
      <xdr:spPr bwMode="auto">
        <a:xfrm>
          <a:off x="7689273" y="14997545"/>
          <a:ext cx="3790950" cy="742950"/>
        </a:xfrm>
        <a:prstGeom prst="flowChartTerminator">
          <a:avLst/>
        </a:prstGeom>
        <a:solidFill>
          <a:srgbClr xmlns:mc="http://schemas.openxmlformats.org/markup-compatibility/2006" xmlns:a14="http://schemas.microsoft.com/office/drawing/2010/main" val="FFFF00" mc:Ignorable="a14" a14:legacySpreadsheetColorIndex="13"/>
        </a:solidFill>
        <a:ln>
          <a:noFill/>
        </a:ln>
        <a:effectLst>
          <a:outerShdw dist="35921" dir="2700000" algn="ctr" rotWithShape="0">
            <a:srgbClr val="808080"/>
          </a:outer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600" b="1" i="0" u="none" strike="noStrike" baseline="0">
              <a:solidFill>
                <a:srgbClr val="FF0000"/>
              </a:solidFill>
              <a:latin typeface="ＭＳ Ｐゴシック"/>
              <a:ea typeface="ＭＳ Ｐゴシック"/>
            </a:rPr>
            <a:t>請求者控部を記入ですべて自動記入</a:t>
          </a:r>
        </a:p>
      </xdr:txBody>
    </xdr:sp>
    <xdr:clientData/>
  </xdr:twoCellAnchor>
  <xdr:twoCellAnchor>
    <xdr:from>
      <xdr:col>25</xdr:col>
      <xdr:colOff>173181</xdr:colOff>
      <xdr:row>73</xdr:row>
      <xdr:rowOff>103909</xdr:rowOff>
    </xdr:from>
    <xdr:to>
      <xdr:col>38</xdr:col>
      <xdr:colOff>136813</xdr:colOff>
      <xdr:row>74</xdr:row>
      <xdr:rowOff>396586</xdr:rowOff>
    </xdr:to>
    <xdr:sp macro="" textlink="">
      <xdr:nvSpPr>
        <xdr:cNvPr id="25" name="AutoShape 19">
          <a:extLst>
            <a:ext uri="{FF2B5EF4-FFF2-40B4-BE49-F238E27FC236}">
              <a16:creationId xmlns:a16="http://schemas.microsoft.com/office/drawing/2014/main" id="{00000000-0008-0000-0100-000019000000}"/>
            </a:ext>
          </a:extLst>
        </xdr:cNvPr>
        <xdr:cNvSpPr>
          <a:spLocks noChangeArrowheads="1"/>
        </xdr:cNvSpPr>
      </xdr:nvSpPr>
      <xdr:spPr bwMode="auto">
        <a:xfrm>
          <a:off x="7533408" y="28107409"/>
          <a:ext cx="3790950" cy="742950"/>
        </a:xfrm>
        <a:prstGeom prst="flowChartTerminator">
          <a:avLst/>
        </a:prstGeom>
        <a:solidFill>
          <a:srgbClr xmlns:mc="http://schemas.openxmlformats.org/markup-compatibility/2006" xmlns:a14="http://schemas.microsoft.com/office/drawing/2010/main" val="FFFF00" mc:Ignorable="a14" a14:legacySpreadsheetColorIndex="13"/>
        </a:solidFill>
        <a:ln>
          <a:noFill/>
        </a:ln>
        <a:effectLst>
          <a:outerShdw dist="35921" dir="2700000" algn="ctr" rotWithShape="0">
            <a:srgbClr val="808080"/>
          </a:outer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600" b="1" i="0" u="none" strike="noStrike" baseline="0">
              <a:solidFill>
                <a:srgbClr val="FF0000"/>
              </a:solidFill>
              <a:latin typeface="ＭＳ Ｐゴシック"/>
              <a:ea typeface="ＭＳ Ｐゴシック"/>
            </a:rPr>
            <a:t>請求者控部を記入ですべて自動記入</a:t>
          </a:r>
        </a:p>
      </xdr:txBody>
    </xdr:sp>
    <xdr:clientData/>
  </xdr:twoCellAnchor>
  <xdr:twoCellAnchor>
    <xdr:from>
      <xdr:col>24</xdr:col>
      <xdr:colOff>103908</xdr:colOff>
      <xdr:row>4</xdr:row>
      <xdr:rowOff>225138</xdr:rowOff>
    </xdr:from>
    <xdr:to>
      <xdr:col>35</xdr:col>
      <xdr:colOff>46758</xdr:colOff>
      <xdr:row>6</xdr:row>
      <xdr:rowOff>143743</xdr:rowOff>
    </xdr:to>
    <xdr:sp macro="" textlink="">
      <xdr:nvSpPr>
        <xdr:cNvPr id="26" name="AutoShape 5">
          <a:extLst>
            <a:ext uri="{FF2B5EF4-FFF2-40B4-BE49-F238E27FC236}">
              <a16:creationId xmlns:a16="http://schemas.microsoft.com/office/drawing/2014/main" id="{00000000-0008-0000-0100-00001A000000}"/>
            </a:ext>
          </a:extLst>
        </xdr:cNvPr>
        <xdr:cNvSpPr>
          <a:spLocks noChangeArrowheads="1"/>
        </xdr:cNvSpPr>
      </xdr:nvSpPr>
      <xdr:spPr bwMode="auto">
        <a:xfrm>
          <a:off x="7169726" y="1939638"/>
          <a:ext cx="3181350" cy="819150"/>
        </a:xfrm>
        <a:prstGeom prst="wedgeRoundRectCallout">
          <a:avLst>
            <a:gd name="adj1" fmla="val -36662"/>
            <a:gd name="adj2" fmla="val 16797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ＭＳ Ｐゴシック"/>
              <a:ea typeface="ＭＳ Ｐゴシック"/>
            </a:rPr>
            <a:t>前払い金の場合は、選んで下さい。</a:t>
          </a:r>
          <a:endParaRPr lang="en-US" altLang="ja-JP" sz="16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676275</xdr:colOff>
      <xdr:row>12</xdr:row>
      <xdr:rowOff>180975</xdr:rowOff>
    </xdr:from>
    <xdr:to>
      <xdr:col>2</xdr:col>
      <xdr:colOff>1971675</xdr:colOff>
      <xdr:row>14</xdr:row>
      <xdr:rowOff>295275</xdr:rowOff>
    </xdr:to>
    <xdr:sp macro="" textlink="">
      <xdr:nvSpPr>
        <xdr:cNvPr id="5121" name="AutoShape 1">
          <a:extLst>
            <a:ext uri="{FF2B5EF4-FFF2-40B4-BE49-F238E27FC236}">
              <a16:creationId xmlns:a16="http://schemas.microsoft.com/office/drawing/2014/main" id="{00000000-0008-0000-0200-000001140000}"/>
            </a:ext>
          </a:extLst>
        </xdr:cNvPr>
        <xdr:cNvSpPr>
          <a:spLocks noChangeArrowheads="1"/>
        </xdr:cNvSpPr>
      </xdr:nvSpPr>
      <xdr:spPr bwMode="auto">
        <a:xfrm>
          <a:off x="1057275" y="3686175"/>
          <a:ext cx="3390900" cy="723900"/>
        </a:xfrm>
        <a:prstGeom prst="flowChartAlternateProcess">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22860" rIns="36576" bIns="22860" anchor="ctr" upright="1"/>
        <a:lstStyle/>
        <a:p>
          <a:pPr algn="ctr" rtl="0">
            <a:defRPr sz="1000"/>
          </a:pPr>
          <a:r>
            <a:rPr lang="ja-JP" altLang="en-US" sz="1600" b="1" i="0" u="none" strike="noStrike" baseline="0">
              <a:solidFill>
                <a:srgbClr val="FF0000"/>
              </a:solidFill>
              <a:latin typeface="ＭＳ Ｐゴシック"/>
              <a:ea typeface="ＭＳ Ｐゴシック"/>
            </a:rPr>
            <a:t>提出部内訳書（セルA～M）</a:t>
          </a:r>
        </a:p>
      </xdr:txBody>
    </xdr:sp>
    <xdr:clientData/>
  </xdr:twoCellAnchor>
  <xdr:twoCellAnchor>
    <xdr:from>
      <xdr:col>1</xdr:col>
      <xdr:colOff>942975</xdr:colOff>
      <xdr:row>5</xdr:row>
      <xdr:rowOff>142875</xdr:rowOff>
    </xdr:from>
    <xdr:to>
      <xdr:col>2</xdr:col>
      <xdr:colOff>1285875</xdr:colOff>
      <xdr:row>11</xdr:row>
      <xdr:rowOff>123825</xdr:rowOff>
    </xdr:to>
    <xdr:sp macro="" textlink="">
      <xdr:nvSpPr>
        <xdr:cNvPr id="5122" name="AutoShape 2">
          <a:extLst>
            <a:ext uri="{FF2B5EF4-FFF2-40B4-BE49-F238E27FC236}">
              <a16:creationId xmlns:a16="http://schemas.microsoft.com/office/drawing/2014/main" id="{00000000-0008-0000-0200-000002140000}"/>
            </a:ext>
          </a:extLst>
        </xdr:cNvPr>
        <xdr:cNvSpPr>
          <a:spLocks noChangeArrowheads="1"/>
        </xdr:cNvSpPr>
      </xdr:nvSpPr>
      <xdr:spPr bwMode="auto">
        <a:xfrm flipV="1">
          <a:off x="1323975" y="1514475"/>
          <a:ext cx="2438400" cy="1809750"/>
        </a:xfrm>
        <a:prstGeom prst="wedgeRoundRectCallout">
          <a:avLst>
            <a:gd name="adj1" fmla="val -32815"/>
            <a:gd name="adj2" fmla="val 989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名称・摘要、数量・単位・単価まで記入して下さい。</a:t>
          </a:r>
        </a:p>
        <a:p>
          <a:pPr algn="l" rtl="0">
            <a:lnSpc>
              <a:spcPts val="1300"/>
            </a:lnSpc>
            <a:defRPr sz="1000"/>
          </a:pPr>
          <a:r>
            <a:rPr lang="ja-JP" altLang="en-US" sz="1200" b="0" i="0" u="none" strike="noStrike" baseline="0">
              <a:solidFill>
                <a:srgbClr val="000000"/>
              </a:solidFill>
              <a:latin typeface="ＭＳ Ｐゴシック"/>
              <a:ea typeface="ＭＳ Ｐゴシック"/>
            </a:rPr>
            <a:t>金額は、自動計算されます。</a:t>
          </a:r>
        </a:p>
        <a:p>
          <a:pPr algn="l" rtl="0">
            <a:lnSpc>
              <a:spcPts val="1300"/>
            </a:lnSpc>
            <a:defRPr sz="1000"/>
          </a:pPr>
          <a:r>
            <a:rPr lang="ja-JP" altLang="en-US" sz="1200" b="0" i="0" u="none" strike="noStrike" baseline="0">
              <a:solidFill>
                <a:srgbClr val="000000"/>
              </a:solidFill>
              <a:latin typeface="ＭＳ Ｐゴシック"/>
              <a:ea typeface="ＭＳ Ｐゴシック"/>
            </a:rPr>
            <a:t>注文書の内容をそのまま記入して下さい。</a:t>
          </a:r>
        </a:p>
        <a:p>
          <a:pPr algn="l" rtl="0">
            <a:lnSpc>
              <a:spcPts val="1300"/>
            </a:lnSpc>
            <a:defRPr sz="1000"/>
          </a:pPr>
          <a:r>
            <a:rPr lang="ja-JP" altLang="en-US" sz="1200" b="0" i="0" u="none" strike="noStrike" baseline="0">
              <a:solidFill>
                <a:srgbClr val="000000"/>
              </a:solidFill>
              <a:latin typeface="ＭＳ Ｐゴシック"/>
              <a:ea typeface="ＭＳ Ｐゴシック"/>
            </a:rPr>
            <a:t>記入は、必ず1列目より記入して下さい。</a:t>
          </a:r>
        </a:p>
      </xdr:txBody>
    </xdr:sp>
    <xdr:clientData/>
  </xdr:twoCellAnchor>
  <xdr:twoCellAnchor>
    <xdr:from>
      <xdr:col>1</xdr:col>
      <xdr:colOff>657225</xdr:colOff>
      <xdr:row>16</xdr:row>
      <xdr:rowOff>104775</xdr:rowOff>
    </xdr:from>
    <xdr:to>
      <xdr:col>2</xdr:col>
      <xdr:colOff>1371600</xdr:colOff>
      <xdr:row>40</xdr:row>
      <xdr:rowOff>0</xdr:rowOff>
    </xdr:to>
    <xdr:sp macro="" textlink="">
      <xdr:nvSpPr>
        <xdr:cNvPr id="5123" name="AutoShape 3">
          <a:extLst>
            <a:ext uri="{FF2B5EF4-FFF2-40B4-BE49-F238E27FC236}">
              <a16:creationId xmlns:a16="http://schemas.microsoft.com/office/drawing/2014/main" id="{00000000-0008-0000-0200-000003140000}"/>
            </a:ext>
          </a:extLst>
        </xdr:cNvPr>
        <xdr:cNvSpPr>
          <a:spLocks noChangeArrowheads="1"/>
        </xdr:cNvSpPr>
      </xdr:nvSpPr>
      <xdr:spPr bwMode="auto">
        <a:xfrm>
          <a:off x="1038225" y="4829175"/>
          <a:ext cx="2809875" cy="2333625"/>
        </a:xfrm>
        <a:prstGeom prst="wedgeRoundRectCallout">
          <a:avLst>
            <a:gd name="adj1" fmla="val -87102"/>
            <a:gd name="adj2" fmla="val 5108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不必要な枠は、セルの非表示を行って下さい。</a:t>
          </a:r>
        </a:p>
        <a:p>
          <a:pPr algn="l" rtl="0">
            <a:lnSpc>
              <a:spcPts val="1300"/>
            </a:lnSpc>
            <a:defRPr sz="1000"/>
          </a:pPr>
          <a:r>
            <a:rPr lang="ja-JP" altLang="en-US" sz="1200" b="0" i="0" u="none" strike="noStrike" baseline="0">
              <a:solidFill>
                <a:srgbClr val="000000"/>
              </a:solidFill>
              <a:latin typeface="ＭＳ Ｐゴシック"/>
              <a:ea typeface="ＭＳ Ｐゴシック"/>
            </a:rPr>
            <a:t>記入欄が足らなくなった場合は、ツール→保護→シート保護の解除を行ってから、挿入をして下さい。</a:t>
          </a:r>
        </a:p>
        <a:p>
          <a:pPr algn="l" rtl="0">
            <a:lnSpc>
              <a:spcPts val="1400"/>
            </a:lnSpc>
            <a:defRPr sz="1000"/>
          </a:pPr>
          <a:r>
            <a:rPr lang="ja-JP" altLang="en-US" sz="1200" b="0" i="0" u="none" strike="noStrike" baseline="0">
              <a:solidFill>
                <a:srgbClr val="000000"/>
              </a:solidFill>
              <a:latin typeface="ＭＳ Ｐゴシック"/>
              <a:ea typeface="ＭＳ Ｐゴシック"/>
            </a:rPr>
            <a:t>最後の３行以内で挿入を行って下さい。</a:t>
          </a:r>
        </a:p>
        <a:p>
          <a:pPr algn="l" rtl="0">
            <a:lnSpc>
              <a:spcPts val="1300"/>
            </a:lnSpc>
            <a:defRPr sz="1000"/>
          </a:pPr>
          <a:r>
            <a:rPr lang="ja-JP" altLang="en-US" sz="1200" b="0" i="0" u="none" strike="noStrike" baseline="0">
              <a:solidFill>
                <a:srgbClr val="000000"/>
              </a:solidFill>
              <a:latin typeface="ＭＳ Ｐゴシック"/>
              <a:ea typeface="ＭＳ Ｐゴシック"/>
            </a:rPr>
            <a:t>挿入を行ったセル内は、計算式が反映されませんので、真上直ぐのセルを列全体においてコピーして下さい。</a:t>
          </a:r>
        </a:p>
      </xdr:txBody>
    </xdr:sp>
    <xdr:clientData/>
  </xdr:twoCellAnchor>
  <xdr:twoCellAnchor>
    <xdr:from>
      <xdr:col>5</xdr:col>
      <xdr:colOff>104775</xdr:colOff>
      <xdr:row>5</xdr:row>
      <xdr:rowOff>123825</xdr:rowOff>
    </xdr:from>
    <xdr:to>
      <xdr:col>7</xdr:col>
      <xdr:colOff>133350</xdr:colOff>
      <xdr:row>7</xdr:row>
      <xdr:rowOff>104775</xdr:rowOff>
    </xdr:to>
    <xdr:sp macro="" textlink="">
      <xdr:nvSpPr>
        <xdr:cNvPr id="5124" name="AutoShape 4">
          <a:extLst>
            <a:ext uri="{FF2B5EF4-FFF2-40B4-BE49-F238E27FC236}">
              <a16:creationId xmlns:a16="http://schemas.microsoft.com/office/drawing/2014/main" id="{00000000-0008-0000-0200-000004140000}"/>
            </a:ext>
          </a:extLst>
        </xdr:cNvPr>
        <xdr:cNvSpPr>
          <a:spLocks noChangeArrowheads="1"/>
        </xdr:cNvSpPr>
      </xdr:nvSpPr>
      <xdr:spPr bwMode="auto">
        <a:xfrm flipV="1">
          <a:off x="5943600" y="1495425"/>
          <a:ext cx="1933575" cy="590550"/>
        </a:xfrm>
        <a:prstGeom prst="wedgeRoundRectCallout">
          <a:avLst>
            <a:gd name="adj1" fmla="val 9111"/>
            <a:gd name="adj2" fmla="val 1903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自動計算されます。</a:t>
          </a:r>
        </a:p>
      </xdr:txBody>
    </xdr:sp>
    <xdr:clientData/>
  </xdr:twoCellAnchor>
  <xdr:twoCellAnchor>
    <xdr:from>
      <xdr:col>5</xdr:col>
      <xdr:colOff>114300</xdr:colOff>
      <xdr:row>39</xdr:row>
      <xdr:rowOff>114300</xdr:rowOff>
    </xdr:from>
    <xdr:to>
      <xdr:col>7</xdr:col>
      <xdr:colOff>647700</xdr:colOff>
      <xdr:row>44</xdr:row>
      <xdr:rowOff>9525</xdr:rowOff>
    </xdr:to>
    <xdr:sp macro="" textlink="">
      <xdr:nvSpPr>
        <xdr:cNvPr id="5125" name="AutoShape 5">
          <a:extLst>
            <a:ext uri="{FF2B5EF4-FFF2-40B4-BE49-F238E27FC236}">
              <a16:creationId xmlns:a16="http://schemas.microsoft.com/office/drawing/2014/main" id="{00000000-0008-0000-0200-000005140000}"/>
            </a:ext>
          </a:extLst>
        </xdr:cNvPr>
        <xdr:cNvSpPr>
          <a:spLocks noChangeArrowheads="1"/>
        </xdr:cNvSpPr>
      </xdr:nvSpPr>
      <xdr:spPr bwMode="auto">
        <a:xfrm>
          <a:off x="5953125" y="7162800"/>
          <a:ext cx="2438400" cy="1228725"/>
        </a:xfrm>
        <a:prstGeom prst="wedgeRoundRectCallout">
          <a:avLst>
            <a:gd name="adj1" fmla="val -519"/>
            <a:gd name="adj2" fmla="val 1214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最後の列は、合計金額が計算されるようになっています。</a:t>
          </a:r>
        </a:p>
        <a:p>
          <a:pPr algn="l" rtl="0">
            <a:lnSpc>
              <a:spcPts val="1200"/>
            </a:lnSpc>
            <a:defRPr sz="1000"/>
          </a:pPr>
          <a:r>
            <a:rPr lang="ja-JP" altLang="en-US" sz="1200" b="0" i="0" u="none" strike="noStrike" baseline="0">
              <a:solidFill>
                <a:srgbClr val="000000"/>
              </a:solidFill>
              <a:latin typeface="ＭＳ Ｐゴシック"/>
              <a:ea typeface="ＭＳ Ｐゴシック"/>
            </a:rPr>
            <a:t>削除しないよう注意して下さい。</a:t>
          </a:r>
        </a:p>
      </xdr:txBody>
    </xdr:sp>
    <xdr:clientData/>
  </xdr:twoCellAnchor>
  <xdr:twoCellAnchor>
    <xdr:from>
      <xdr:col>6</xdr:col>
      <xdr:colOff>866775</xdr:colOff>
      <xdr:row>3</xdr:row>
      <xdr:rowOff>47625</xdr:rowOff>
    </xdr:from>
    <xdr:to>
      <xdr:col>9</xdr:col>
      <xdr:colOff>0</xdr:colOff>
      <xdr:row>5</xdr:row>
      <xdr:rowOff>152400</xdr:rowOff>
    </xdr:to>
    <xdr:sp macro="" textlink="">
      <xdr:nvSpPr>
        <xdr:cNvPr id="5127" name="AutoShape 7">
          <a:extLst>
            <a:ext uri="{FF2B5EF4-FFF2-40B4-BE49-F238E27FC236}">
              <a16:creationId xmlns:a16="http://schemas.microsoft.com/office/drawing/2014/main" id="{00000000-0008-0000-0200-000007140000}"/>
            </a:ext>
          </a:extLst>
        </xdr:cNvPr>
        <xdr:cNvSpPr>
          <a:spLocks noChangeArrowheads="1"/>
        </xdr:cNvSpPr>
      </xdr:nvSpPr>
      <xdr:spPr bwMode="auto">
        <a:xfrm flipV="1">
          <a:off x="7591425" y="809625"/>
          <a:ext cx="1933575" cy="714375"/>
        </a:xfrm>
        <a:prstGeom prst="wedgeRoundRectCallout">
          <a:avLst>
            <a:gd name="adj1" fmla="val 6157"/>
            <a:gd name="adj2" fmla="val 136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200" b="0" i="0" u="none" strike="noStrike" baseline="0">
              <a:solidFill>
                <a:srgbClr val="000000"/>
              </a:solidFill>
              <a:latin typeface="ＭＳ Ｐゴシック"/>
              <a:ea typeface="ＭＳ Ｐゴシック"/>
            </a:rPr>
            <a:t>各月分の反映○月出来高工事金額欄</a:t>
          </a:r>
        </a:p>
      </xdr:txBody>
    </xdr:sp>
    <xdr:clientData/>
  </xdr:twoCellAnchor>
  <xdr:twoCellAnchor>
    <xdr:from>
      <xdr:col>12</xdr:col>
      <xdr:colOff>695325</xdr:colOff>
      <xdr:row>12</xdr:row>
      <xdr:rowOff>47625</xdr:rowOff>
    </xdr:from>
    <xdr:to>
      <xdr:col>16</xdr:col>
      <xdr:colOff>523875</xdr:colOff>
      <xdr:row>17</xdr:row>
      <xdr:rowOff>238125</xdr:rowOff>
    </xdr:to>
    <xdr:sp macro="" textlink="">
      <xdr:nvSpPr>
        <xdr:cNvPr id="5128" name="AutoShape 8">
          <a:extLst>
            <a:ext uri="{FF2B5EF4-FFF2-40B4-BE49-F238E27FC236}">
              <a16:creationId xmlns:a16="http://schemas.microsoft.com/office/drawing/2014/main" id="{00000000-0008-0000-0200-000008140000}"/>
            </a:ext>
          </a:extLst>
        </xdr:cNvPr>
        <xdr:cNvSpPr>
          <a:spLocks noChangeArrowheads="1"/>
        </xdr:cNvSpPr>
      </xdr:nvSpPr>
      <xdr:spPr bwMode="auto">
        <a:xfrm>
          <a:off x="13011150" y="3552825"/>
          <a:ext cx="3390900" cy="1714500"/>
        </a:xfrm>
        <a:prstGeom prst="flowChartAlternateProcess">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36576" tIns="22860" rIns="36576" bIns="22860" anchor="ctr" upright="1"/>
        <a:lstStyle/>
        <a:p>
          <a:pPr algn="ctr" rtl="0">
            <a:lnSpc>
              <a:spcPts val="1700"/>
            </a:lnSpc>
            <a:defRPr sz="1000"/>
          </a:pPr>
          <a:r>
            <a:rPr lang="ja-JP" altLang="en-US" sz="1600" b="1" i="0" u="none" strike="noStrike" baseline="0">
              <a:solidFill>
                <a:srgbClr val="FF0000"/>
              </a:solidFill>
              <a:latin typeface="ＭＳ Ｐゴシック"/>
              <a:ea typeface="ＭＳ Ｐゴシック"/>
            </a:rPr>
            <a:t>各月記入内訳書（セルO～AL）</a:t>
          </a:r>
        </a:p>
        <a:p>
          <a:pPr algn="ctr" rtl="0">
            <a:lnSpc>
              <a:spcPts val="1800"/>
            </a:lnSpc>
            <a:defRPr sz="1000"/>
          </a:pPr>
          <a:r>
            <a:rPr lang="ja-JP" altLang="en-US" sz="1600" b="1" i="0" u="none" strike="noStrike" baseline="0">
              <a:solidFill>
                <a:srgbClr val="FF0000"/>
              </a:solidFill>
              <a:latin typeface="ＭＳ Ｐゴシック"/>
              <a:ea typeface="ＭＳ Ｐゴシック"/>
            </a:rPr>
            <a:t>１２ヶ月分有ります。</a:t>
          </a:r>
        </a:p>
        <a:p>
          <a:pPr algn="ctr" rtl="0">
            <a:lnSpc>
              <a:spcPts val="1700"/>
            </a:lnSpc>
            <a:defRPr sz="1000"/>
          </a:pPr>
          <a:r>
            <a:rPr lang="ja-JP" altLang="en-US" sz="1600" b="1" i="0" u="none" strike="noStrike" baseline="0">
              <a:solidFill>
                <a:srgbClr val="FF0000"/>
              </a:solidFill>
              <a:latin typeface="ＭＳ Ｐゴシック"/>
              <a:ea typeface="ＭＳ Ｐゴシック"/>
            </a:rPr>
            <a:t>提出は必要有りません。</a:t>
          </a:r>
        </a:p>
      </xdr:txBody>
    </xdr:sp>
    <xdr:clientData/>
  </xdr:twoCellAnchor>
  <xdr:twoCellAnchor>
    <xdr:from>
      <xdr:col>13</xdr:col>
      <xdr:colOff>885825</xdr:colOff>
      <xdr:row>3</xdr:row>
      <xdr:rowOff>295275</xdr:rowOff>
    </xdr:from>
    <xdr:to>
      <xdr:col>17</xdr:col>
      <xdr:colOff>257175</xdr:colOff>
      <xdr:row>11</xdr:row>
      <xdr:rowOff>76200</xdr:rowOff>
    </xdr:to>
    <xdr:sp macro="" textlink="">
      <xdr:nvSpPr>
        <xdr:cNvPr id="5129" name="AutoShape 9">
          <a:extLst>
            <a:ext uri="{FF2B5EF4-FFF2-40B4-BE49-F238E27FC236}">
              <a16:creationId xmlns:a16="http://schemas.microsoft.com/office/drawing/2014/main" id="{00000000-0008-0000-0200-000009140000}"/>
            </a:ext>
          </a:extLst>
        </xdr:cNvPr>
        <xdr:cNvSpPr>
          <a:spLocks noChangeArrowheads="1"/>
        </xdr:cNvSpPr>
      </xdr:nvSpPr>
      <xdr:spPr bwMode="auto">
        <a:xfrm flipV="1">
          <a:off x="13963650" y="1057275"/>
          <a:ext cx="2933700" cy="2219325"/>
        </a:xfrm>
        <a:prstGeom prst="wedgeRoundRectCallout">
          <a:avLst>
            <a:gd name="adj1" fmla="val -53250"/>
            <a:gd name="adj2" fmla="val 886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表紙の工期を記入すると、工期の始まり月より自動的に１２ヶ月分の○月が記入されます。</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例　工期 2007/6/10と記入した場合</a:t>
          </a:r>
        </a:p>
        <a:p>
          <a:pPr algn="l" rtl="0">
            <a:lnSpc>
              <a:spcPts val="1400"/>
            </a:lnSpc>
            <a:defRPr sz="1000"/>
          </a:pPr>
          <a:r>
            <a:rPr lang="ja-JP" altLang="en-US" sz="1200" b="0" i="0" u="none" strike="noStrike" baseline="0">
              <a:solidFill>
                <a:srgbClr val="000000"/>
              </a:solidFill>
              <a:latin typeface="ＭＳ Ｐゴシック"/>
              <a:ea typeface="ＭＳ Ｐゴシック"/>
            </a:rPr>
            <a:t>　　ここは、６月出来高工事金額と記</a:t>
          </a:r>
        </a:p>
        <a:p>
          <a:pPr algn="l" rtl="0">
            <a:lnSpc>
              <a:spcPts val="1300"/>
            </a:lnSpc>
            <a:defRPr sz="1000"/>
          </a:pPr>
          <a:r>
            <a:rPr lang="ja-JP" altLang="en-US" sz="1200" b="0" i="0" u="none" strike="noStrike" baseline="0">
              <a:solidFill>
                <a:srgbClr val="000000"/>
              </a:solidFill>
              <a:latin typeface="ＭＳ Ｐゴシック"/>
              <a:ea typeface="ＭＳ Ｐゴシック"/>
            </a:rPr>
            <a:t>　　入されます。</a:t>
          </a:r>
        </a:p>
        <a:p>
          <a:pPr algn="l" rtl="0">
            <a:lnSpc>
              <a:spcPts val="1300"/>
            </a:lnSpc>
            <a:defRPr sz="1000"/>
          </a:pPr>
          <a:r>
            <a:rPr lang="ja-JP" altLang="en-US" sz="1200" b="0" i="0" u="none" strike="noStrike" baseline="0">
              <a:solidFill>
                <a:srgbClr val="000000"/>
              </a:solidFill>
              <a:latin typeface="ＭＳ Ｐゴシック"/>
              <a:ea typeface="ＭＳ Ｐゴシック"/>
            </a:rPr>
            <a:t>　　以降７月・８月・・・・５月となります。</a:t>
          </a:r>
        </a:p>
      </xdr:txBody>
    </xdr:sp>
    <xdr:clientData/>
  </xdr:twoCellAnchor>
  <xdr:twoCellAnchor>
    <xdr:from>
      <xdr:col>6</xdr:col>
      <xdr:colOff>962025</xdr:colOff>
      <xdr:row>19</xdr:row>
      <xdr:rowOff>219075</xdr:rowOff>
    </xdr:from>
    <xdr:to>
      <xdr:col>9</xdr:col>
      <xdr:colOff>95250</xdr:colOff>
      <xdr:row>24</xdr:row>
      <xdr:rowOff>219075</xdr:rowOff>
    </xdr:to>
    <xdr:sp macro="" textlink="">
      <xdr:nvSpPr>
        <xdr:cNvPr id="5130" name="AutoShape 10">
          <a:extLst>
            <a:ext uri="{FF2B5EF4-FFF2-40B4-BE49-F238E27FC236}">
              <a16:creationId xmlns:a16="http://schemas.microsoft.com/office/drawing/2014/main" id="{00000000-0008-0000-0200-00000A140000}"/>
            </a:ext>
          </a:extLst>
        </xdr:cNvPr>
        <xdr:cNvSpPr>
          <a:spLocks noChangeArrowheads="1"/>
        </xdr:cNvSpPr>
      </xdr:nvSpPr>
      <xdr:spPr bwMode="auto">
        <a:xfrm flipV="1">
          <a:off x="7686675" y="5857875"/>
          <a:ext cx="1933575" cy="1304925"/>
        </a:xfrm>
        <a:prstGeom prst="wedgeRoundRectCallout">
          <a:avLst>
            <a:gd name="adj1" fmla="val -10593"/>
            <a:gd name="adj2" fmla="val 1256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Ｈ・Ｉセル内は、右側各請求月の内容が反映されます。</a:t>
          </a:r>
        </a:p>
        <a:p>
          <a:pPr algn="l" rtl="0">
            <a:defRPr sz="1000"/>
          </a:pPr>
          <a:r>
            <a:rPr lang="ja-JP" altLang="en-US" sz="1200" b="0" i="0" u="none" strike="noStrike" baseline="0">
              <a:solidFill>
                <a:srgbClr val="000000"/>
              </a:solidFill>
              <a:latin typeface="ＭＳ Ｐゴシック"/>
              <a:ea typeface="ＭＳ Ｐゴシック"/>
            </a:rPr>
            <a:t>この内容が、表紙今月出来高工事金額に反映されます。</a:t>
          </a:r>
        </a:p>
      </xdr:txBody>
    </xdr:sp>
    <xdr:clientData/>
  </xdr:twoCellAnchor>
  <xdr:twoCellAnchor>
    <xdr:from>
      <xdr:col>8</xdr:col>
      <xdr:colOff>876300</xdr:colOff>
      <xdr:row>14</xdr:row>
      <xdr:rowOff>66675</xdr:rowOff>
    </xdr:from>
    <xdr:to>
      <xdr:col>11</xdr:col>
      <xdr:colOff>19050</xdr:colOff>
      <xdr:row>17</xdr:row>
      <xdr:rowOff>295275</xdr:rowOff>
    </xdr:to>
    <xdr:sp macro="" textlink="">
      <xdr:nvSpPr>
        <xdr:cNvPr id="5131" name="AutoShape 11">
          <a:extLst>
            <a:ext uri="{FF2B5EF4-FFF2-40B4-BE49-F238E27FC236}">
              <a16:creationId xmlns:a16="http://schemas.microsoft.com/office/drawing/2014/main" id="{00000000-0008-0000-0200-00000B140000}"/>
            </a:ext>
          </a:extLst>
        </xdr:cNvPr>
        <xdr:cNvSpPr>
          <a:spLocks noChangeArrowheads="1"/>
        </xdr:cNvSpPr>
      </xdr:nvSpPr>
      <xdr:spPr bwMode="auto">
        <a:xfrm flipV="1">
          <a:off x="9382125" y="4181475"/>
          <a:ext cx="1933575" cy="1143000"/>
        </a:xfrm>
        <a:prstGeom prst="wedgeRoundRectCallout">
          <a:avLst>
            <a:gd name="adj1" fmla="val -6653"/>
            <a:gd name="adj2" fmla="val 91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毎月請求された数量の累計が反映されます。</a:t>
          </a:r>
        </a:p>
        <a:p>
          <a:pPr algn="l" rtl="0">
            <a:lnSpc>
              <a:spcPts val="1300"/>
            </a:lnSpc>
            <a:defRPr sz="1000"/>
          </a:pPr>
          <a:r>
            <a:rPr lang="ja-JP" altLang="en-US" sz="1200" b="0" i="0" u="none" strike="noStrike" baseline="0">
              <a:solidFill>
                <a:srgbClr val="000000"/>
              </a:solidFill>
              <a:latin typeface="ＭＳ Ｐゴシック"/>
              <a:ea typeface="ＭＳ Ｐゴシック"/>
            </a:rPr>
            <a:t>表紙の累計出来高工事金額にも反映されます。</a:t>
          </a:r>
        </a:p>
      </xdr:txBody>
    </xdr:sp>
    <xdr:clientData/>
  </xdr:twoCellAnchor>
  <xdr:twoCellAnchor>
    <xdr:from>
      <xdr:col>12</xdr:col>
      <xdr:colOff>428625</xdr:colOff>
      <xdr:row>40</xdr:row>
      <xdr:rowOff>152400</xdr:rowOff>
    </xdr:from>
    <xdr:to>
      <xdr:col>14</xdr:col>
      <xdr:colOff>676275</xdr:colOff>
      <xdr:row>43</xdr:row>
      <xdr:rowOff>276225</xdr:rowOff>
    </xdr:to>
    <xdr:sp macro="" textlink="">
      <xdr:nvSpPr>
        <xdr:cNvPr id="5132" name="AutoShape 12">
          <a:extLst>
            <a:ext uri="{FF2B5EF4-FFF2-40B4-BE49-F238E27FC236}">
              <a16:creationId xmlns:a16="http://schemas.microsoft.com/office/drawing/2014/main" id="{00000000-0008-0000-0200-00000C140000}"/>
            </a:ext>
          </a:extLst>
        </xdr:cNvPr>
        <xdr:cNvSpPr>
          <a:spLocks noChangeArrowheads="1"/>
        </xdr:cNvSpPr>
      </xdr:nvSpPr>
      <xdr:spPr bwMode="auto">
        <a:xfrm>
          <a:off x="12744450" y="7315200"/>
          <a:ext cx="2028825" cy="1038225"/>
        </a:xfrm>
        <a:prstGeom prst="wedgeRoundRectCallout">
          <a:avLst>
            <a:gd name="adj1" fmla="val -24181"/>
            <a:gd name="adj2" fmla="val 12889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各月の経費は、手入力して下さい。</a:t>
          </a:r>
        </a:p>
        <a:p>
          <a:pPr algn="l" rtl="0">
            <a:defRPr sz="1000"/>
          </a:pPr>
          <a:r>
            <a:rPr lang="ja-JP" altLang="en-US" sz="1200" b="0" i="0" u="none" strike="noStrike" baseline="0">
              <a:solidFill>
                <a:srgbClr val="000000"/>
              </a:solidFill>
              <a:latin typeface="ＭＳ Ｐゴシック"/>
              <a:ea typeface="ＭＳ Ｐゴシック"/>
            </a:rPr>
            <a:t>数量は、1.0を記入して下さい。</a:t>
          </a:r>
        </a:p>
      </xdr:txBody>
    </xdr:sp>
    <xdr:clientData/>
  </xdr:twoCellAnchor>
  <xdr:twoCellAnchor>
    <xdr:from>
      <xdr:col>17</xdr:col>
      <xdr:colOff>981075</xdr:colOff>
      <xdr:row>4</xdr:row>
      <xdr:rowOff>0</xdr:rowOff>
    </xdr:from>
    <xdr:to>
      <xdr:col>21</xdr:col>
      <xdr:colOff>352425</xdr:colOff>
      <xdr:row>11</xdr:row>
      <xdr:rowOff>85725</xdr:rowOff>
    </xdr:to>
    <xdr:sp macro="" textlink="">
      <xdr:nvSpPr>
        <xdr:cNvPr id="5133" name="AutoShape 13">
          <a:extLst>
            <a:ext uri="{FF2B5EF4-FFF2-40B4-BE49-F238E27FC236}">
              <a16:creationId xmlns:a16="http://schemas.microsoft.com/office/drawing/2014/main" id="{00000000-0008-0000-0200-00000D140000}"/>
            </a:ext>
          </a:extLst>
        </xdr:cNvPr>
        <xdr:cNvSpPr>
          <a:spLocks noChangeArrowheads="1"/>
        </xdr:cNvSpPr>
      </xdr:nvSpPr>
      <xdr:spPr bwMode="auto">
        <a:xfrm flipV="1">
          <a:off x="17621250" y="1066800"/>
          <a:ext cx="2933700" cy="2219325"/>
        </a:xfrm>
        <a:prstGeom prst="wedgeRoundRectCallout">
          <a:avLst>
            <a:gd name="adj1" fmla="val -115653"/>
            <a:gd name="adj2" fmla="val 8828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FF0000"/>
              </a:solidFill>
              <a:latin typeface="ＭＳ Ｐゴシック"/>
              <a:ea typeface="ＭＳ Ｐゴシック"/>
            </a:rPr>
            <a:t>翌月以降各月の表示が出ない場合は、ツール→アドイン→分析ツールにチェックを入れて見て下さい。</a:t>
          </a:r>
        </a:p>
        <a:p>
          <a:pPr algn="l" rtl="0">
            <a:defRPr sz="1000"/>
          </a:pPr>
          <a:endParaRPr lang="ja-JP" altLang="en-US" sz="1200" b="0" i="0" u="none" strike="noStrike" baseline="0">
            <a:solidFill>
              <a:srgbClr val="FF0000"/>
            </a:solidFill>
            <a:latin typeface="ＭＳ Ｐゴシック"/>
            <a:ea typeface="ＭＳ Ｐゴシック"/>
          </a:endParaRPr>
        </a:p>
        <a:p>
          <a:pPr algn="l" rtl="0">
            <a:defRPr sz="1000"/>
          </a:pPr>
          <a:r>
            <a:rPr lang="ja-JP" altLang="en-US" sz="1200" b="0" i="0" u="none" strike="noStrike" baseline="0">
              <a:solidFill>
                <a:srgbClr val="FF0000"/>
              </a:solidFill>
              <a:latin typeface="ＭＳ Ｐゴシック"/>
              <a:ea typeface="ＭＳ Ｐゴシック"/>
            </a:rPr>
            <a:t>○月出来高工事金額と表示が変わります。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190500</xdr:colOff>
      <xdr:row>9</xdr:row>
      <xdr:rowOff>304800</xdr:rowOff>
    </xdr:from>
    <xdr:to>
      <xdr:col>32</xdr:col>
      <xdr:colOff>19050</xdr:colOff>
      <xdr:row>10</xdr:row>
      <xdr:rowOff>133350</xdr:rowOff>
    </xdr:to>
    <xdr:sp macro="" textlink="">
      <xdr:nvSpPr>
        <xdr:cNvPr id="1087" name="Text Box 1">
          <a:extLst>
            <a:ext uri="{FF2B5EF4-FFF2-40B4-BE49-F238E27FC236}">
              <a16:creationId xmlns:a16="http://schemas.microsoft.com/office/drawing/2014/main" id="{00000000-0008-0000-0300-00003F040000}"/>
            </a:ext>
          </a:extLst>
        </xdr:cNvPr>
        <xdr:cNvSpPr txBox="1">
          <a:spLocks noChangeArrowheads="1"/>
        </xdr:cNvSpPr>
      </xdr:nvSpPr>
      <xdr:spPr bwMode="auto">
        <a:xfrm>
          <a:off x="9048750" y="43053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6">
    <tabColor indexed="13"/>
  </sheetPr>
  <dimension ref="C1:AN106"/>
  <sheetViews>
    <sheetView showGridLines="0" view="pageBreakPreview" topLeftCell="A67" zoomScale="50" zoomScaleNormal="100" workbookViewId="0">
      <selection activeCell="AM56" sqref="AM56"/>
    </sheetView>
  </sheetViews>
  <sheetFormatPr defaultColWidth="4.5" defaultRowHeight="24.75" customHeight="1" x14ac:dyDescent="0.15"/>
  <cols>
    <col min="1" max="2" width="9" style="71" customWidth="1"/>
    <col min="3" max="3" width="4.5" style="71" customWidth="1"/>
    <col min="4" max="4" width="4.5" style="89" customWidth="1"/>
    <col min="5" max="5" width="4.5" style="71" customWidth="1"/>
    <col min="6" max="32" width="4.5" style="89" customWidth="1"/>
    <col min="33" max="16384" width="4.5" style="71"/>
  </cols>
  <sheetData>
    <row r="1" spans="3:35" ht="24.75" customHeight="1" x14ac:dyDescent="0.15">
      <c r="C1" s="224" t="s">
        <v>106</v>
      </c>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row>
    <row r="2" spans="3:35" ht="24.75" customHeight="1" x14ac:dyDescent="0.15">
      <c r="C2" s="225" t="s">
        <v>103</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row>
    <row r="3" spans="3:35" ht="24.75" customHeight="1" x14ac:dyDescent="0.15">
      <c r="D3" s="1"/>
      <c r="F3" s="1"/>
      <c r="G3" s="1"/>
      <c r="H3" s="1"/>
      <c r="I3" s="1"/>
      <c r="J3" s="1"/>
      <c r="K3" s="1"/>
      <c r="L3" s="1"/>
      <c r="M3" s="1"/>
      <c r="N3" s="1"/>
      <c r="O3" s="1"/>
      <c r="P3" s="1"/>
      <c r="Q3" s="1"/>
      <c r="R3" s="1"/>
      <c r="S3" s="1"/>
      <c r="T3" s="1"/>
      <c r="U3" s="1"/>
      <c r="V3" s="1"/>
      <c r="W3" s="1"/>
      <c r="X3" s="1"/>
      <c r="Y3" s="71"/>
      <c r="Z3" s="1" t="s">
        <v>104</v>
      </c>
      <c r="AA3" s="1"/>
      <c r="AB3" s="1"/>
      <c r="AC3" s="90"/>
      <c r="AD3" s="1"/>
      <c r="AE3" s="1"/>
      <c r="AF3" s="1"/>
    </row>
    <row r="4" spans="3:35" ht="24.75" customHeight="1" x14ac:dyDescent="0.15">
      <c r="D4" s="1"/>
      <c r="F4" s="1"/>
      <c r="G4" s="1"/>
      <c r="H4" s="1"/>
      <c r="I4" s="1"/>
      <c r="J4" s="1"/>
      <c r="K4" s="1"/>
      <c r="L4" s="1"/>
      <c r="M4" s="1"/>
      <c r="N4" s="1"/>
      <c r="O4" s="1"/>
      <c r="P4" s="1"/>
      <c r="Q4" s="1"/>
      <c r="R4" s="1"/>
      <c r="S4" s="1"/>
      <c r="T4" s="1"/>
      <c r="U4" s="1"/>
      <c r="V4" s="1"/>
      <c r="W4" s="1"/>
      <c r="X4" s="1"/>
      <c r="Y4" s="1"/>
      <c r="Z4" s="1"/>
      <c r="AA4" s="1"/>
      <c r="AB4" s="1"/>
      <c r="AC4" s="90"/>
      <c r="AD4" s="1"/>
      <c r="AE4" s="1"/>
      <c r="AF4" s="1"/>
    </row>
    <row r="5" spans="3:35" ht="24.75" customHeight="1" x14ac:dyDescent="0.15">
      <c r="C5" s="96"/>
      <c r="D5" s="226" t="s">
        <v>105</v>
      </c>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96"/>
    </row>
    <row r="6" spans="3:35" ht="24.75" customHeight="1" x14ac:dyDescent="0.15">
      <c r="C6" s="96"/>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6"/>
    </row>
    <row r="7" spans="3:35" ht="24.75" customHeight="1" x14ac:dyDescent="0.15">
      <c r="C7" s="1"/>
      <c r="D7" s="1"/>
      <c r="F7" s="71" t="s">
        <v>114</v>
      </c>
      <c r="G7" s="1"/>
      <c r="H7" s="1"/>
      <c r="I7" s="1"/>
      <c r="J7" s="1"/>
      <c r="K7" s="1"/>
      <c r="L7" s="1"/>
      <c r="M7" s="1"/>
      <c r="N7" s="1"/>
      <c r="O7" s="1"/>
      <c r="P7" s="91"/>
      <c r="Q7" s="1"/>
      <c r="R7" s="1"/>
      <c r="S7" s="1"/>
      <c r="T7" s="1"/>
      <c r="U7" s="1"/>
      <c r="V7" s="1"/>
      <c r="W7" s="1"/>
      <c r="X7" s="1"/>
      <c r="Y7" s="1"/>
      <c r="Z7" s="1"/>
      <c r="AA7" s="1"/>
      <c r="AB7" s="1"/>
      <c r="AC7" s="1"/>
      <c r="AD7" s="1"/>
      <c r="AE7" s="1"/>
      <c r="AF7" s="1"/>
    </row>
    <row r="8" spans="3:35" ht="24.75" customHeight="1" x14ac:dyDescent="0.15">
      <c r="C8" s="1"/>
      <c r="D8" s="1"/>
      <c r="F8" s="1"/>
      <c r="G8" s="1"/>
      <c r="H8" s="1"/>
      <c r="I8" s="1"/>
      <c r="J8" s="1"/>
      <c r="K8" s="1"/>
      <c r="L8" s="1"/>
      <c r="M8" s="1"/>
      <c r="N8" s="1"/>
      <c r="O8" s="1"/>
      <c r="P8" s="91"/>
      <c r="Q8" s="1"/>
      <c r="R8" s="1"/>
      <c r="S8" s="1"/>
      <c r="T8" s="1"/>
      <c r="U8" s="1"/>
      <c r="V8" s="1"/>
      <c r="W8" s="1"/>
      <c r="X8" s="1"/>
      <c r="Y8" s="1"/>
      <c r="Z8" s="1"/>
      <c r="AA8" s="1"/>
      <c r="AB8" s="1"/>
      <c r="AC8" s="1"/>
      <c r="AD8" s="1"/>
      <c r="AE8" s="1"/>
      <c r="AF8" s="1"/>
    </row>
    <row r="9" spans="3:35" ht="24.75" customHeight="1" x14ac:dyDescent="0.15">
      <c r="C9" s="97"/>
      <c r="D9" s="226" t="s">
        <v>107</v>
      </c>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96"/>
    </row>
    <row r="10" spans="3:35" ht="24.75" customHeight="1" x14ac:dyDescent="0.15">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6"/>
    </row>
    <row r="11" spans="3:35" ht="24.75" customHeight="1" x14ac:dyDescent="0.15">
      <c r="C11" s="1"/>
      <c r="D11" s="1"/>
      <c r="F11" s="71" t="s">
        <v>108</v>
      </c>
      <c r="G11" s="1"/>
      <c r="H11" s="1"/>
      <c r="I11" s="1"/>
      <c r="J11" s="1"/>
      <c r="K11" s="1"/>
      <c r="L11" s="1"/>
      <c r="M11" s="1"/>
      <c r="N11" s="1"/>
      <c r="O11" s="1"/>
      <c r="P11" s="91"/>
      <c r="Q11" s="1"/>
      <c r="R11" s="1"/>
      <c r="S11" s="1"/>
      <c r="T11" s="1"/>
      <c r="U11" s="1"/>
      <c r="V11" s="1"/>
      <c r="W11" s="1"/>
      <c r="X11" s="1"/>
      <c r="Y11" s="1"/>
      <c r="Z11" s="1"/>
      <c r="AA11" s="1"/>
      <c r="AB11" s="1"/>
      <c r="AC11" s="1"/>
      <c r="AD11" s="1"/>
      <c r="AE11" s="1"/>
      <c r="AF11" s="1"/>
    </row>
    <row r="12" spans="3:35" ht="24.75" customHeight="1" x14ac:dyDescent="0.15">
      <c r="C12" s="1"/>
      <c r="D12" s="1"/>
      <c r="F12" s="71" t="s">
        <v>111</v>
      </c>
      <c r="G12" s="1"/>
      <c r="H12" s="1"/>
      <c r="I12" s="1"/>
      <c r="J12" s="1"/>
      <c r="K12" s="1"/>
      <c r="L12" s="1"/>
      <c r="M12" s="1"/>
      <c r="N12" s="1"/>
      <c r="O12" s="1"/>
      <c r="P12" s="91"/>
      <c r="Q12" s="1"/>
      <c r="R12" s="1"/>
      <c r="S12" s="1"/>
      <c r="T12" s="1"/>
      <c r="U12" s="1"/>
      <c r="V12" s="1"/>
      <c r="W12" s="1"/>
      <c r="X12" s="1"/>
      <c r="Y12" s="1"/>
      <c r="Z12" s="1"/>
      <c r="AA12" s="1"/>
      <c r="AB12" s="1"/>
      <c r="AC12" s="1"/>
      <c r="AD12" s="1"/>
      <c r="AE12" s="1"/>
      <c r="AF12" s="1"/>
    </row>
    <row r="13" spans="3:35" ht="24.75" customHeight="1" x14ac:dyDescent="0.15">
      <c r="C13" s="1"/>
      <c r="D13" s="1"/>
      <c r="F13" s="71" t="s">
        <v>113</v>
      </c>
      <c r="G13" s="1"/>
      <c r="H13" s="1"/>
      <c r="I13" s="1"/>
      <c r="J13" s="1"/>
      <c r="K13" s="1"/>
      <c r="L13" s="1"/>
      <c r="M13" s="1"/>
      <c r="N13" s="1"/>
      <c r="O13" s="1"/>
      <c r="P13" s="91"/>
      <c r="Q13" s="1"/>
      <c r="R13" s="1"/>
      <c r="S13" s="1"/>
      <c r="T13" s="1"/>
      <c r="U13" s="1"/>
      <c r="V13" s="1"/>
      <c r="W13" s="1"/>
      <c r="X13" s="1"/>
      <c r="Y13" s="1"/>
      <c r="Z13" s="1"/>
      <c r="AA13" s="1"/>
      <c r="AB13" s="1"/>
      <c r="AC13" s="1"/>
      <c r="AD13" s="1"/>
      <c r="AE13" s="1"/>
      <c r="AF13" s="1"/>
    </row>
    <row r="14" spans="3:35" ht="24.75" customHeight="1" x14ac:dyDescent="0.15">
      <c r="C14" s="1"/>
      <c r="D14" s="1"/>
      <c r="F14" s="1" t="s">
        <v>112</v>
      </c>
      <c r="G14" s="1"/>
      <c r="H14" s="1"/>
      <c r="I14" s="1"/>
      <c r="J14" s="1"/>
      <c r="K14" s="1"/>
      <c r="L14" s="1"/>
      <c r="M14" s="1"/>
      <c r="N14" s="1"/>
      <c r="O14" s="1"/>
      <c r="P14" s="91"/>
      <c r="Q14" s="1"/>
      <c r="R14" s="1"/>
      <c r="S14" s="1"/>
      <c r="T14" s="1"/>
      <c r="U14" s="1"/>
      <c r="V14" s="1"/>
      <c r="W14" s="1"/>
      <c r="X14" s="1"/>
      <c r="Y14" s="1"/>
      <c r="Z14" s="1"/>
      <c r="AA14" s="1"/>
      <c r="AB14" s="1"/>
      <c r="AC14" s="1"/>
      <c r="AD14" s="1"/>
      <c r="AE14" s="1"/>
      <c r="AF14" s="1"/>
    </row>
    <row r="15" spans="3:35" ht="24.75" customHeight="1" x14ac:dyDescent="0.15">
      <c r="C15" s="1"/>
      <c r="D15" s="1"/>
      <c r="F15" s="93" t="s">
        <v>115</v>
      </c>
      <c r="G15" s="1"/>
      <c r="H15" s="1"/>
      <c r="I15" s="1"/>
      <c r="J15" s="1"/>
      <c r="K15" s="1"/>
      <c r="L15" s="1"/>
      <c r="M15" s="1"/>
      <c r="N15" s="1"/>
      <c r="O15" s="1"/>
      <c r="P15" s="91"/>
      <c r="Q15" s="1"/>
      <c r="R15" s="1"/>
      <c r="S15" s="1"/>
      <c r="T15" s="1"/>
      <c r="U15" s="1"/>
      <c r="V15" s="1"/>
      <c r="W15" s="1"/>
      <c r="X15" s="1"/>
      <c r="Y15" s="1"/>
      <c r="Z15" s="1"/>
      <c r="AA15" s="1"/>
      <c r="AB15" s="1"/>
      <c r="AC15" s="1"/>
      <c r="AD15" s="1"/>
      <c r="AE15" s="1"/>
      <c r="AF15" s="1"/>
    </row>
    <row r="16" spans="3:35" ht="24.75" customHeight="1" x14ac:dyDescent="0.15">
      <c r="C16" s="1"/>
      <c r="D16" s="1"/>
      <c r="F16" s="1"/>
      <c r="G16" s="1"/>
      <c r="H16" s="1"/>
      <c r="I16" s="1"/>
      <c r="J16" s="1"/>
      <c r="K16" s="1"/>
      <c r="L16" s="1"/>
      <c r="M16" s="1"/>
      <c r="N16" s="1"/>
      <c r="O16" s="1"/>
      <c r="P16" s="91"/>
      <c r="Q16" s="1"/>
      <c r="R16" s="1"/>
      <c r="S16" s="1"/>
      <c r="T16" s="1"/>
      <c r="U16" s="1"/>
      <c r="V16" s="1"/>
      <c r="W16" s="1"/>
      <c r="X16" s="1"/>
      <c r="Y16" s="1"/>
      <c r="Z16" s="1"/>
      <c r="AA16" s="1"/>
      <c r="AB16" s="1"/>
      <c r="AC16" s="1"/>
      <c r="AD16" s="1"/>
      <c r="AE16" s="1"/>
      <c r="AF16" s="1"/>
    </row>
    <row r="17" spans="3:40" ht="24.75" customHeight="1" x14ac:dyDescent="0.2">
      <c r="C17" s="96"/>
      <c r="D17" s="226" t="s">
        <v>109</v>
      </c>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96"/>
      <c r="AK17" s="92"/>
      <c r="AL17" s="92"/>
      <c r="AM17" s="92"/>
      <c r="AN17" s="92"/>
    </row>
    <row r="18" spans="3:40" ht="24.75" customHeight="1" x14ac:dyDescent="0.2">
      <c r="C18" s="96"/>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6"/>
      <c r="AK18" s="92"/>
      <c r="AL18" s="92"/>
      <c r="AM18" s="92"/>
      <c r="AN18" s="92"/>
    </row>
    <row r="19" spans="3:40" ht="24.75" customHeight="1" x14ac:dyDescent="0.2">
      <c r="D19" s="1"/>
      <c r="F19" s="71" t="s">
        <v>110</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K19" s="92"/>
      <c r="AL19" s="92"/>
      <c r="AM19" s="92"/>
      <c r="AN19" s="92"/>
    </row>
    <row r="20" spans="3:40" ht="24.75" customHeight="1" x14ac:dyDescent="0.2">
      <c r="D20" s="1"/>
      <c r="E20" s="1"/>
      <c r="F20" s="1" t="s">
        <v>116</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K20" s="92"/>
      <c r="AL20" s="92"/>
      <c r="AM20" s="92"/>
      <c r="AN20" s="92"/>
    </row>
    <row r="21" spans="3:40" ht="24.75" customHeight="1" x14ac:dyDescent="0.15">
      <c r="C21" s="1"/>
      <c r="D21" s="1"/>
      <c r="F21" s="1" t="s">
        <v>117</v>
      </c>
      <c r="G21" s="1"/>
      <c r="H21" s="1"/>
      <c r="I21" s="1"/>
      <c r="J21" s="1"/>
      <c r="K21" s="1"/>
      <c r="L21" s="1"/>
      <c r="M21" s="1"/>
      <c r="N21" s="1"/>
      <c r="O21" s="1"/>
      <c r="P21" s="94"/>
      <c r="Q21" s="94"/>
      <c r="R21" s="94"/>
      <c r="S21" s="94"/>
      <c r="T21" s="94"/>
      <c r="U21" s="94"/>
      <c r="V21" s="94"/>
      <c r="W21" s="94"/>
      <c r="X21" s="94"/>
      <c r="Y21" s="94"/>
      <c r="Z21" s="94"/>
      <c r="AA21" s="94"/>
      <c r="AB21" s="94"/>
      <c r="AC21" s="94"/>
      <c r="AD21" s="94"/>
      <c r="AE21" s="1"/>
      <c r="AF21" s="1"/>
      <c r="AI21" s="95"/>
      <c r="AK21" s="95"/>
      <c r="AM21" s="95"/>
    </row>
    <row r="22" spans="3:40" ht="24.75" customHeight="1" x14ac:dyDescent="0.15">
      <c r="C22" s="1"/>
      <c r="D22" s="1"/>
      <c r="F22" s="1" t="s">
        <v>118</v>
      </c>
      <c r="G22" s="1"/>
      <c r="H22" s="1"/>
      <c r="I22" s="1"/>
      <c r="J22" s="1"/>
      <c r="K22" s="1"/>
      <c r="L22" s="1"/>
      <c r="M22" s="1"/>
      <c r="N22" s="1"/>
      <c r="O22" s="1"/>
      <c r="P22" s="94"/>
      <c r="Q22" s="94"/>
      <c r="R22" s="94"/>
      <c r="S22" s="94"/>
      <c r="T22" s="94"/>
      <c r="U22" s="94"/>
      <c r="V22" s="94"/>
      <c r="W22" s="94"/>
      <c r="X22" s="94"/>
      <c r="Y22" s="94"/>
      <c r="Z22" s="94"/>
      <c r="AA22" s="94"/>
      <c r="AB22" s="94"/>
      <c r="AC22" s="94"/>
      <c r="AD22" s="94"/>
      <c r="AE22" s="1"/>
      <c r="AF22" s="1"/>
      <c r="AI22" s="95"/>
      <c r="AK22" s="95"/>
      <c r="AM22" s="95"/>
    </row>
    <row r="23" spans="3:40" ht="24.75" customHeight="1" x14ac:dyDescent="0.15">
      <c r="C23" s="1"/>
      <c r="D23" s="1"/>
      <c r="F23" s="1" t="s">
        <v>119</v>
      </c>
      <c r="G23" s="1"/>
      <c r="H23" s="1"/>
      <c r="I23" s="1"/>
      <c r="J23" s="1"/>
      <c r="K23" s="1"/>
      <c r="L23" s="1"/>
      <c r="M23" s="1"/>
      <c r="N23" s="1"/>
      <c r="O23" s="1"/>
      <c r="P23" s="94"/>
      <c r="Q23" s="94"/>
      <c r="R23" s="94"/>
      <c r="S23" s="94"/>
      <c r="T23" s="94"/>
      <c r="U23" s="94"/>
      <c r="V23" s="94"/>
      <c r="W23" s="94"/>
      <c r="X23" s="94"/>
      <c r="Y23" s="94"/>
      <c r="Z23" s="94"/>
      <c r="AA23" s="94"/>
      <c r="AB23" s="94"/>
      <c r="AC23" s="94"/>
      <c r="AD23" s="94"/>
      <c r="AE23" s="1"/>
      <c r="AF23" s="1"/>
      <c r="AI23" s="95"/>
      <c r="AK23" s="95"/>
      <c r="AM23" s="95"/>
    </row>
    <row r="24" spans="3:40" ht="24.75" customHeight="1" x14ac:dyDescent="0.15">
      <c r="C24" s="1"/>
      <c r="D24" s="1"/>
      <c r="F24" s="1" t="s">
        <v>120</v>
      </c>
      <c r="G24" s="1"/>
      <c r="H24" s="1"/>
      <c r="I24" s="1"/>
      <c r="J24" s="1"/>
      <c r="K24" s="1"/>
      <c r="L24" s="1"/>
      <c r="M24" s="1"/>
      <c r="N24" s="1"/>
      <c r="O24" s="1"/>
      <c r="P24" s="94"/>
      <c r="Q24" s="94"/>
      <c r="R24" s="94"/>
      <c r="S24" s="94"/>
      <c r="T24" s="94"/>
      <c r="U24" s="94"/>
      <c r="V24" s="94"/>
      <c r="W24" s="94"/>
      <c r="X24" s="94"/>
      <c r="Y24" s="94"/>
      <c r="Z24" s="94"/>
      <c r="AA24" s="94"/>
      <c r="AB24" s="94"/>
      <c r="AC24" s="94"/>
      <c r="AD24" s="94"/>
      <c r="AE24" s="1"/>
      <c r="AF24" s="1"/>
      <c r="AI24" s="95"/>
      <c r="AK24" s="95"/>
      <c r="AM24" s="95"/>
    </row>
    <row r="25" spans="3:40" ht="24.75" customHeight="1" x14ac:dyDescent="0.15">
      <c r="C25" s="1"/>
      <c r="D25" s="1"/>
      <c r="F25" s="1" t="s">
        <v>121</v>
      </c>
      <c r="G25" s="1"/>
      <c r="H25" s="1"/>
      <c r="I25" s="1"/>
      <c r="J25" s="1"/>
      <c r="K25" s="1"/>
      <c r="L25" s="1"/>
      <c r="M25" s="1"/>
      <c r="N25" s="1"/>
      <c r="O25" s="1"/>
      <c r="P25" s="94"/>
      <c r="Q25" s="94"/>
      <c r="R25" s="94"/>
      <c r="S25" s="94"/>
      <c r="T25" s="94"/>
      <c r="U25" s="94"/>
      <c r="V25" s="94"/>
      <c r="W25" s="94"/>
      <c r="X25" s="94"/>
      <c r="Y25" s="94"/>
      <c r="Z25" s="94"/>
      <c r="AA25" s="94"/>
      <c r="AB25" s="94"/>
      <c r="AC25" s="94"/>
      <c r="AD25" s="94"/>
      <c r="AE25" s="1"/>
      <c r="AF25" s="1"/>
      <c r="AI25" s="95"/>
      <c r="AK25" s="95"/>
      <c r="AM25" s="95"/>
    </row>
    <row r="26" spans="3:40" ht="24.75" customHeight="1" x14ac:dyDescent="0.15">
      <c r="C26" s="1"/>
      <c r="D26" s="1"/>
      <c r="F26" s="1" t="s">
        <v>122</v>
      </c>
      <c r="G26" s="1"/>
      <c r="H26" s="1"/>
      <c r="I26" s="1"/>
      <c r="J26" s="1"/>
      <c r="K26" s="1"/>
      <c r="L26" s="1"/>
      <c r="M26" s="1"/>
      <c r="N26" s="1"/>
      <c r="O26" s="1"/>
      <c r="P26" s="94"/>
      <c r="Q26" s="94"/>
      <c r="R26" s="94"/>
      <c r="S26" s="94"/>
      <c r="T26" s="94"/>
      <c r="U26" s="94"/>
      <c r="V26" s="94"/>
      <c r="W26" s="94"/>
      <c r="X26" s="94"/>
      <c r="Y26" s="94"/>
      <c r="Z26" s="94"/>
      <c r="AA26" s="94"/>
      <c r="AB26" s="94"/>
      <c r="AC26" s="94"/>
      <c r="AD26" s="94"/>
      <c r="AE26" s="1"/>
      <c r="AF26" s="1"/>
      <c r="AI26" s="95"/>
      <c r="AK26" s="95"/>
      <c r="AM26" s="95"/>
    </row>
    <row r="27" spans="3:40" ht="24.75" customHeight="1" x14ac:dyDescent="0.15">
      <c r="C27" s="1"/>
      <c r="D27" s="1"/>
      <c r="F27" s="1"/>
      <c r="G27" s="1"/>
      <c r="H27" s="1"/>
      <c r="I27" s="1"/>
      <c r="J27" s="1"/>
      <c r="K27" s="1"/>
      <c r="L27" s="1"/>
      <c r="M27" s="1"/>
      <c r="N27" s="1"/>
      <c r="O27" s="1"/>
      <c r="P27" s="94"/>
      <c r="Q27" s="94"/>
      <c r="R27" s="94"/>
      <c r="S27" s="94"/>
      <c r="T27" s="94"/>
      <c r="U27" s="94"/>
      <c r="V27" s="94"/>
      <c r="W27" s="94"/>
      <c r="X27" s="94"/>
      <c r="Y27" s="94"/>
      <c r="Z27" s="94"/>
      <c r="AA27" s="94"/>
      <c r="AB27" s="94"/>
      <c r="AC27" s="94"/>
      <c r="AD27" s="94"/>
      <c r="AE27" s="1"/>
      <c r="AF27" s="1"/>
      <c r="AI27" s="95"/>
      <c r="AK27" s="95"/>
      <c r="AM27" s="95"/>
    </row>
    <row r="28" spans="3:40" ht="24.75" customHeight="1" x14ac:dyDescent="0.15">
      <c r="C28" s="1"/>
      <c r="D28" s="1"/>
      <c r="F28" s="1" t="s">
        <v>125</v>
      </c>
      <c r="G28" s="1"/>
      <c r="H28" s="1"/>
      <c r="I28" s="1"/>
      <c r="J28" s="1"/>
      <c r="K28" s="1"/>
      <c r="L28" s="1"/>
      <c r="M28" s="1"/>
      <c r="N28" s="1"/>
      <c r="O28" s="1"/>
      <c r="P28" s="94"/>
      <c r="Q28" s="94"/>
      <c r="R28" s="94"/>
      <c r="S28" s="94"/>
      <c r="T28" s="94"/>
      <c r="U28" s="94"/>
      <c r="V28" s="94"/>
      <c r="W28" s="94"/>
      <c r="X28" s="94"/>
      <c r="Y28" s="94"/>
      <c r="Z28" s="94"/>
      <c r="AA28" s="94"/>
      <c r="AB28" s="94"/>
      <c r="AC28" s="94"/>
      <c r="AD28" s="94"/>
      <c r="AE28" s="1"/>
      <c r="AF28" s="1"/>
      <c r="AI28" s="95"/>
      <c r="AK28" s="95"/>
      <c r="AM28" s="95"/>
    </row>
    <row r="29" spans="3:40" ht="24.75" customHeight="1" x14ac:dyDescent="0.15">
      <c r="C29" s="1"/>
      <c r="D29" s="1"/>
      <c r="F29" s="1"/>
      <c r="G29" s="1"/>
      <c r="H29" s="71"/>
      <c r="I29" s="1"/>
      <c r="J29" s="1"/>
      <c r="K29" s="1"/>
      <c r="L29" s="1"/>
      <c r="M29" s="1"/>
      <c r="N29" s="1"/>
      <c r="O29" s="1"/>
      <c r="P29" s="94"/>
      <c r="Q29" s="71"/>
      <c r="R29" s="94"/>
      <c r="S29" s="94"/>
      <c r="T29" s="1" t="s">
        <v>123</v>
      </c>
      <c r="U29" s="94"/>
      <c r="V29" s="94"/>
      <c r="W29" s="94"/>
      <c r="X29" s="94"/>
      <c r="Y29" s="94"/>
      <c r="Z29" s="94"/>
      <c r="AA29" s="94"/>
      <c r="AB29" s="94"/>
      <c r="AC29" s="94"/>
      <c r="AD29" s="94"/>
      <c r="AE29" s="1"/>
      <c r="AF29" s="1"/>
      <c r="AI29" s="95"/>
      <c r="AK29" s="95"/>
      <c r="AM29" s="95"/>
    </row>
    <row r="30" spans="3:40" ht="24.75" customHeight="1" x14ac:dyDescent="0.15">
      <c r="C30" s="1"/>
      <c r="D30" s="1"/>
      <c r="F30" s="1" t="s">
        <v>124</v>
      </c>
      <c r="G30" s="1"/>
      <c r="H30" s="1"/>
      <c r="I30" s="1"/>
      <c r="J30" s="1"/>
      <c r="K30" s="1"/>
      <c r="L30" s="1"/>
      <c r="M30" s="1"/>
      <c r="N30" s="1"/>
      <c r="O30" s="1"/>
      <c r="P30" s="94"/>
      <c r="Q30" s="94"/>
      <c r="R30" s="94"/>
      <c r="S30" s="94"/>
      <c r="T30" s="94"/>
      <c r="U30" s="94"/>
      <c r="V30" s="94"/>
      <c r="W30" s="94"/>
      <c r="X30" s="94"/>
      <c r="Y30" s="94"/>
      <c r="Z30" s="94"/>
      <c r="AA30" s="94"/>
      <c r="AB30" s="94"/>
      <c r="AC30" s="94"/>
      <c r="AD30" s="94"/>
      <c r="AE30" s="1"/>
      <c r="AF30" s="1"/>
      <c r="AI30" s="95"/>
      <c r="AK30" s="95"/>
      <c r="AM30" s="95"/>
    </row>
    <row r="31" spans="3:40" ht="24.75" customHeight="1" x14ac:dyDescent="0.15">
      <c r="C31" s="1"/>
      <c r="D31" s="1"/>
      <c r="F31" s="1" t="s">
        <v>126</v>
      </c>
      <c r="G31" s="1"/>
      <c r="H31" s="1"/>
      <c r="I31" s="1"/>
      <c r="J31" s="1"/>
      <c r="K31" s="1"/>
      <c r="L31" s="1"/>
      <c r="M31" s="1"/>
      <c r="N31" s="1"/>
      <c r="O31" s="1"/>
      <c r="P31" s="94"/>
      <c r="Q31" s="94"/>
      <c r="R31" s="94"/>
      <c r="S31" s="94"/>
      <c r="T31" s="94"/>
      <c r="U31" s="94"/>
      <c r="V31" s="94"/>
      <c r="W31" s="94"/>
      <c r="X31" s="94"/>
      <c r="Y31" s="94"/>
      <c r="Z31" s="94"/>
      <c r="AA31" s="94"/>
      <c r="AB31" s="94"/>
      <c r="AC31" s="94"/>
      <c r="AD31" s="94"/>
      <c r="AE31" s="1"/>
      <c r="AF31" s="1"/>
      <c r="AI31" s="95"/>
      <c r="AK31" s="95"/>
      <c r="AM31" s="95"/>
    </row>
    <row r="32" spans="3:40" ht="24.75" customHeight="1" x14ac:dyDescent="0.15">
      <c r="C32" s="1"/>
      <c r="D32" s="1"/>
      <c r="F32" s="1" t="s">
        <v>165</v>
      </c>
      <c r="G32" s="1"/>
      <c r="H32" s="1"/>
      <c r="I32" s="1"/>
      <c r="J32" s="1"/>
      <c r="K32" s="1"/>
      <c r="L32" s="1"/>
      <c r="M32" s="1"/>
      <c r="N32" s="1"/>
      <c r="O32" s="1"/>
      <c r="P32" s="94"/>
      <c r="Q32" s="94"/>
      <c r="R32" s="94"/>
      <c r="S32" s="94"/>
      <c r="T32" s="94"/>
      <c r="U32" s="94"/>
      <c r="V32" s="94"/>
      <c r="W32" s="94"/>
      <c r="X32" s="94"/>
      <c r="Y32" s="94"/>
      <c r="Z32" s="94"/>
      <c r="AA32" s="94"/>
      <c r="AB32" s="94"/>
      <c r="AC32" s="94"/>
      <c r="AD32" s="94"/>
      <c r="AE32" s="1"/>
      <c r="AF32" s="1"/>
      <c r="AI32" s="95"/>
      <c r="AK32" s="95"/>
      <c r="AM32" s="95"/>
    </row>
    <row r="33" spans="3:39" ht="24.75" customHeight="1" x14ac:dyDescent="0.15">
      <c r="C33" s="1"/>
      <c r="D33" s="1"/>
      <c r="F33" s="1"/>
      <c r="G33" s="1"/>
      <c r="H33" s="1"/>
      <c r="I33" s="71"/>
      <c r="J33" s="1"/>
      <c r="K33" s="1"/>
      <c r="L33" s="1"/>
      <c r="M33" s="1"/>
      <c r="N33" s="1"/>
      <c r="O33" s="1"/>
      <c r="P33" s="94"/>
      <c r="Q33" s="94"/>
      <c r="R33" s="94"/>
      <c r="S33" s="71"/>
      <c r="T33" s="94"/>
      <c r="U33" s="1" t="s">
        <v>127</v>
      </c>
      <c r="V33" s="94"/>
      <c r="W33" s="94"/>
      <c r="X33" s="94"/>
      <c r="Y33" s="94"/>
      <c r="Z33" s="94"/>
      <c r="AA33" s="94"/>
      <c r="AB33" s="94"/>
      <c r="AC33" s="94"/>
      <c r="AD33" s="94"/>
      <c r="AE33" s="1"/>
      <c r="AF33" s="1"/>
      <c r="AI33" s="95"/>
      <c r="AK33" s="95"/>
      <c r="AM33" s="95"/>
    </row>
    <row r="34" spans="3:39" ht="24.75" customHeight="1" x14ac:dyDescent="0.15">
      <c r="C34" s="1"/>
      <c r="D34" s="1"/>
      <c r="F34" s="1" t="s">
        <v>128</v>
      </c>
      <c r="G34" s="1"/>
      <c r="H34" s="1"/>
      <c r="I34" s="1"/>
      <c r="J34" s="1"/>
      <c r="K34" s="1"/>
      <c r="L34" s="1"/>
      <c r="M34" s="1"/>
      <c r="N34" s="1"/>
      <c r="O34" s="1"/>
      <c r="P34" s="94"/>
      <c r="Q34" s="94"/>
      <c r="R34" s="94"/>
      <c r="S34" s="94"/>
      <c r="T34" s="94"/>
      <c r="U34" s="94"/>
      <c r="V34" s="94"/>
      <c r="W34" s="94"/>
      <c r="X34" s="94"/>
      <c r="Y34" s="94"/>
      <c r="Z34" s="94"/>
      <c r="AA34" s="94"/>
      <c r="AB34" s="94"/>
      <c r="AC34" s="94"/>
      <c r="AD34" s="94"/>
      <c r="AE34" s="1"/>
      <c r="AF34" s="1"/>
      <c r="AI34" s="95"/>
      <c r="AK34" s="95"/>
      <c r="AM34" s="95"/>
    </row>
    <row r="35" spans="3:39" ht="24.75" customHeight="1" x14ac:dyDescent="0.15">
      <c r="C35" s="1"/>
      <c r="D35" s="1"/>
      <c r="F35" s="98" t="s">
        <v>129</v>
      </c>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3:39" ht="24.75" customHeight="1" x14ac:dyDescent="0.15">
      <c r="C36" s="1"/>
      <c r="D36" s="1"/>
      <c r="F36" s="1" t="s">
        <v>130</v>
      </c>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3:39" ht="24.75" customHeight="1" x14ac:dyDescent="0.15">
      <c r="C37" s="1"/>
      <c r="D37" s="1"/>
      <c r="F37" s="1" t="s">
        <v>131</v>
      </c>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3:39" ht="24.75" customHeight="1" x14ac:dyDescent="0.15">
      <c r="C38" s="1"/>
      <c r="D38" s="1"/>
      <c r="F38" s="207" t="s">
        <v>132</v>
      </c>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8"/>
    </row>
    <row r="39" spans="3:39" ht="24.75" customHeight="1" x14ac:dyDescent="0.15">
      <c r="C39" s="1"/>
      <c r="D39" s="1"/>
      <c r="F39" s="208" t="s">
        <v>133</v>
      </c>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8"/>
    </row>
    <row r="40" spans="3:39" ht="24.75" customHeight="1" x14ac:dyDescent="0.15">
      <c r="D40" s="1"/>
      <c r="F40" s="207"/>
      <c r="G40" s="207"/>
      <c r="H40" s="207"/>
      <c r="I40" s="207"/>
      <c r="J40" s="207"/>
      <c r="K40" s="207"/>
      <c r="L40" s="207"/>
      <c r="M40" s="207"/>
      <c r="N40" s="207"/>
      <c r="O40" s="207"/>
      <c r="P40" s="207"/>
      <c r="Q40" s="207"/>
      <c r="R40" s="207"/>
      <c r="S40" s="207"/>
      <c r="T40" s="207"/>
      <c r="U40" s="207"/>
      <c r="V40" s="207"/>
      <c r="W40" s="207"/>
      <c r="X40" s="209" t="s">
        <v>134</v>
      </c>
      <c r="Y40" s="207"/>
      <c r="Z40" s="207"/>
      <c r="AA40" s="207"/>
      <c r="AB40" s="207"/>
      <c r="AC40" s="207"/>
      <c r="AD40" s="207"/>
      <c r="AE40" s="207"/>
      <c r="AF40" s="207"/>
      <c r="AG40" s="208"/>
    </row>
    <row r="41" spans="3:39" ht="24.75" customHeight="1" x14ac:dyDescent="0.15">
      <c r="D41" s="1"/>
      <c r="E41" s="93"/>
      <c r="F41" s="208" t="s">
        <v>135</v>
      </c>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8"/>
    </row>
    <row r="42" spans="3:39" ht="24.75" customHeight="1" x14ac:dyDescent="0.15">
      <c r="D42" s="1"/>
      <c r="F42" s="207"/>
      <c r="G42" s="207"/>
      <c r="H42" s="207"/>
      <c r="I42" s="207"/>
      <c r="J42" s="207"/>
      <c r="K42" s="207"/>
      <c r="L42" s="207"/>
      <c r="M42" s="207"/>
      <c r="N42" s="207"/>
      <c r="O42" s="207"/>
      <c r="P42" s="207"/>
      <c r="Q42" s="207" t="s">
        <v>136</v>
      </c>
      <c r="R42" s="207"/>
      <c r="S42" s="207"/>
      <c r="T42" s="207"/>
      <c r="U42" s="207"/>
      <c r="V42" s="207"/>
      <c r="W42" s="207"/>
      <c r="X42" s="207"/>
      <c r="Y42" s="207"/>
      <c r="Z42" s="207"/>
      <c r="AA42" s="207"/>
      <c r="AB42" s="207"/>
      <c r="AC42" s="207"/>
      <c r="AD42" s="207"/>
      <c r="AE42" s="207"/>
      <c r="AF42" s="207"/>
      <c r="AG42" s="208"/>
    </row>
    <row r="43" spans="3:39" ht="24.75" customHeight="1" x14ac:dyDescent="0.15">
      <c r="C43" s="69"/>
      <c r="D43" s="71"/>
      <c r="F43" s="208" t="s">
        <v>91</v>
      </c>
      <c r="G43" s="208"/>
      <c r="H43" s="208"/>
      <c r="I43" s="208"/>
      <c r="J43" s="208"/>
      <c r="K43" s="208"/>
      <c r="L43" s="208"/>
      <c r="M43" s="208"/>
      <c r="N43" s="208"/>
      <c r="O43" s="208"/>
      <c r="P43" s="208"/>
      <c r="Q43" s="208"/>
      <c r="R43" s="208"/>
      <c r="S43" s="208"/>
      <c r="T43" s="208"/>
      <c r="U43" s="208"/>
      <c r="V43" s="207"/>
      <c r="W43" s="207"/>
      <c r="X43" s="207"/>
      <c r="Y43" s="207"/>
      <c r="Z43" s="207"/>
      <c r="AA43" s="207"/>
      <c r="AB43" s="207"/>
      <c r="AC43" s="207"/>
      <c r="AD43" s="207"/>
      <c r="AE43" s="207"/>
      <c r="AF43" s="207"/>
      <c r="AG43" s="208"/>
    </row>
    <row r="44" spans="3:39" ht="24.75" customHeight="1" x14ac:dyDescent="0.15">
      <c r="C44" s="69"/>
      <c r="D44" s="71"/>
      <c r="F44" s="71"/>
      <c r="G44" s="71"/>
      <c r="H44" s="71"/>
      <c r="I44" s="71"/>
      <c r="J44" s="71"/>
      <c r="K44" s="71"/>
      <c r="L44" s="71"/>
      <c r="M44" s="71"/>
      <c r="N44" s="71"/>
      <c r="O44" s="71"/>
      <c r="P44" s="71"/>
      <c r="Q44" s="71"/>
      <c r="R44" s="71"/>
      <c r="S44" s="71"/>
      <c r="T44" s="71"/>
      <c r="U44" s="71"/>
      <c r="V44" s="1"/>
      <c r="W44" s="1"/>
      <c r="X44" s="1"/>
      <c r="Y44" s="1"/>
      <c r="Z44" s="1"/>
      <c r="AA44" s="1"/>
      <c r="AB44" s="1"/>
      <c r="AC44" s="1"/>
      <c r="AD44" s="1"/>
      <c r="AE44" s="1"/>
      <c r="AF44" s="1"/>
    </row>
    <row r="45" spans="3:39" ht="24.75" customHeight="1" x14ac:dyDescent="0.15">
      <c r="C45" s="99"/>
      <c r="D45" s="228" t="s">
        <v>139</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96"/>
    </row>
    <row r="46" spans="3:39" ht="24.75" customHeight="1" x14ac:dyDescent="0.15">
      <c r="C46" s="99"/>
      <c r="D46" s="96"/>
      <c r="E46" s="96"/>
      <c r="F46" s="96"/>
      <c r="G46" s="96"/>
      <c r="H46" s="96"/>
      <c r="I46" s="96"/>
      <c r="J46" s="96"/>
      <c r="K46" s="96"/>
      <c r="L46" s="96"/>
      <c r="M46" s="96"/>
      <c r="N46" s="96"/>
      <c r="O46" s="96"/>
      <c r="P46" s="96"/>
      <c r="Q46" s="96"/>
      <c r="R46" s="96"/>
      <c r="S46" s="96"/>
      <c r="T46" s="96"/>
      <c r="U46" s="96"/>
      <c r="V46" s="97"/>
      <c r="W46" s="97"/>
      <c r="X46" s="97"/>
      <c r="Y46" s="97"/>
      <c r="Z46" s="97"/>
      <c r="AA46" s="97"/>
      <c r="AB46" s="97"/>
      <c r="AC46" s="97"/>
      <c r="AD46" s="97"/>
      <c r="AE46" s="97"/>
      <c r="AF46" s="97"/>
      <c r="AG46" s="96"/>
      <c r="AH46" s="96"/>
      <c r="AI46" s="96"/>
    </row>
    <row r="47" spans="3:39" ht="24.75" customHeight="1" x14ac:dyDescent="0.15">
      <c r="C47" s="69"/>
      <c r="D47" s="71"/>
      <c r="F47" s="71" t="s">
        <v>140</v>
      </c>
      <c r="G47" s="71"/>
      <c r="H47" s="71"/>
      <c r="I47" s="71"/>
      <c r="J47" s="71"/>
      <c r="K47" s="71"/>
      <c r="L47" s="71"/>
      <c r="M47" s="71"/>
      <c r="N47" s="71"/>
      <c r="O47" s="71"/>
      <c r="P47" s="71"/>
      <c r="Q47" s="71"/>
      <c r="R47" s="71"/>
      <c r="S47" s="71"/>
      <c r="T47" s="71"/>
      <c r="U47" s="71"/>
      <c r="V47" s="1"/>
      <c r="W47" s="1"/>
      <c r="X47" s="1"/>
      <c r="Y47" s="1"/>
      <c r="Z47" s="1"/>
      <c r="AA47" s="1"/>
      <c r="AB47" s="1"/>
      <c r="AC47" s="1"/>
      <c r="AD47" s="1"/>
      <c r="AE47" s="1"/>
      <c r="AF47" s="1"/>
    </row>
    <row r="48" spans="3:39" ht="24.75" customHeight="1" x14ac:dyDescent="0.15">
      <c r="C48" s="69"/>
      <c r="D48" s="71"/>
      <c r="F48" s="71" t="s">
        <v>141</v>
      </c>
      <c r="G48" s="71"/>
      <c r="H48" s="71"/>
      <c r="I48" s="71"/>
      <c r="J48" s="71"/>
      <c r="K48" s="71"/>
      <c r="L48" s="71"/>
      <c r="M48" s="71"/>
      <c r="N48" s="71"/>
      <c r="O48" s="71"/>
      <c r="P48" s="71"/>
      <c r="Q48" s="71"/>
      <c r="R48" s="71"/>
      <c r="S48" s="71"/>
      <c r="T48" s="71"/>
      <c r="U48" s="71"/>
      <c r="V48" s="1"/>
      <c r="W48" s="1"/>
      <c r="X48" s="1"/>
      <c r="Y48" s="1"/>
      <c r="Z48" s="1"/>
      <c r="AA48" s="1"/>
      <c r="AB48" s="1"/>
      <c r="AC48" s="1"/>
      <c r="AD48" s="1"/>
      <c r="AE48" s="1"/>
      <c r="AF48" s="1"/>
    </row>
    <row r="49" spans="3:35" ht="24.75" customHeight="1" x14ac:dyDescent="0.15">
      <c r="C49" s="69"/>
      <c r="D49" s="71"/>
      <c r="F49" s="1" t="s">
        <v>125</v>
      </c>
      <c r="G49" s="1"/>
      <c r="H49" s="1"/>
      <c r="I49" s="1"/>
      <c r="J49" s="1"/>
      <c r="K49" s="1"/>
      <c r="L49" s="1"/>
      <c r="M49" s="1"/>
      <c r="N49" s="1"/>
      <c r="O49" s="1"/>
      <c r="P49" s="94"/>
      <c r="Q49" s="94"/>
      <c r="R49" s="94"/>
      <c r="S49" s="94"/>
      <c r="T49" s="94"/>
      <c r="U49" s="94"/>
      <c r="V49" s="94"/>
      <c r="W49" s="94"/>
      <c r="X49" s="94"/>
      <c r="Y49" s="94"/>
      <c r="Z49" s="94"/>
      <c r="AA49" s="94"/>
      <c r="AB49" s="94"/>
      <c r="AC49" s="94"/>
      <c r="AD49" s="94"/>
      <c r="AE49" s="1"/>
      <c r="AF49" s="1"/>
    </row>
    <row r="50" spans="3:35" ht="24.75" customHeight="1" x14ac:dyDescent="0.15">
      <c r="C50" s="69"/>
      <c r="D50" s="71"/>
      <c r="F50" s="1"/>
      <c r="G50" s="1"/>
      <c r="H50" s="71"/>
      <c r="I50" s="1"/>
      <c r="J50" s="1"/>
      <c r="K50" s="1"/>
      <c r="L50" s="1"/>
      <c r="M50" s="1"/>
      <c r="N50" s="1"/>
      <c r="O50" s="1"/>
      <c r="P50" s="94"/>
      <c r="Q50" s="71"/>
      <c r="R50" s="94"/>
      <c r="S50" s="94"/>
      <c r="T50" s="1" t="s">
        <v>142</v>
      </c>
      <c r="U50" s="94"/>
      <c r="V50" s="94"/>
      <c r="W50" s="94"/>
      <c r="X50" s="94"/>
      <c r="Y50" s="94"/>
      <c r="Z50" s="94"/>
      <c r="AA50" s="94"/>
      <c r="AB50" s="94"/>
      <c r="AC50" s="94"/>
      <c r="AD50" s="94"/>
      <c r="AE50" s="1"/>
      <c r="AF50" s="1"/>
    </row>
    <row r="51" spans="3:35" ht="24.75" customHeight="1" x14ac:dyDescent="0.15">
      <c r="C51" s="69"/>
      <c r="D51" s="71"/>
      <c r="F51" s="89" t="s">
        <v>171</v>
      </c>
      <c r="G51" s="1"/>
      <c r="H51" s="71"/>
      <c r="I51" s="1"/>
      <c r="J51" s="1"/>
      <c r="K51" s="1"/>
      <c r="L51" s="1"/>
      <c r="M51" s="1"/>
      <c r="N51" s="1"/>
      <c r="O51" s="1"/>
      <c r="P51" s="94"/>
      <c r="Q51" s="71"/>
      <c r="R51" s="94"/>
      <c r="S51" s="94"/>
      <c r="T51" s="1"/>
      <c r="U51" s="94"/>
      <c r="V51" s="94"/>
      <c r="W51" s="94"/>
      <c r="X51" s="94"/>
      <c r="Y51" s="94"/>
      <c r="Z51" s="94"/>
      <c r="AA51" s="94"/>
      <c r="AB51" s="94"/>
      <c r="AC51" s="94"/>
      <c r="AD51" s="94"/>
      <c r="AE51" s="1"/>
      <c r="AF51" s="1"/>
    </row>
    <row r="52" spans="3:35" ht="24.75" customHeight="1" x14ac:dyDescent="0.15">
      <c r="C52" s="69"/>
      <c r="D52" s="71"/>
      <c r="F52" s="89" t="s">
        <v>172</v>
      </c>
      <c r="G52" s="1"/>
      <c r="H52" s="71"/>
      <c r="I52" s="1"/>
      <c r="J52" s="1"/>
      <c r="K52" s="1"/>
      <c r="L52" s="1"/>
      <c r="M52" s="1"/>
      <c r="N52" s="1"/>
      <c r="O52" s="1"/>
      <c r="P52" s="94"/>
      <c r="Q52" s="71"/>
      <c r="R52" s="94"/>
      <c r="S52" s="94"/>
      <c r="T52" s="1"/>
      <c r="U52" s="94"/>
      <c r="V52" s="94"/>
      <c r="W52" s="94"/>
      <c r="X52" s="94"/>
      <c r="Y52" s="94"/>
      <c r="Z52" s="94"/>
      <c r="AA52" s="94"/>
      <c r="AB52" s="94"/>
      <c r="AC52" s="94"/>
      <c r="AD52" s="94"/>
      <c r="AE52" s="1"/>
      <c r="AF52" s="1"/>
    </row>
    <row r="53" spans="3:35" ht="24.75" customHeight="1" x14ac:dyDescent="0.15">
      <c r="C53" s="69"/>
      <c r="D53" s="69"/>
      <c r="F53" s="1" t="s">
        <v>143</v>
      </c>
      <c r="G53" s="71"/>
      <c r="H53" s="71"/>
      <c r="I53" s="71"/>
      <c r="J53" s="71"/>
      <c r="K53" s="71"/>
      <c r="L53" s="71"/>
      <c r="M53" s="71"/>
      <c r="N53" s="71"/>
      <c r="O53" s="71"/>
      <c r="P53" s="71"/>
      <c r="Q53" s="71"/>
      <c r="R53" s="71"/>
      <c r="S53" s="71"/>
      <c r="T53" s="71"/>
      <c r="U53" s="71"/>
      <c r="V53" s="1"/>
      <c r="W53" s="1"/>
      <c r="X53" s="1"/>
      <c r="Y53" s="1"/>
      <c r="Z53" s="1"/>
      <c r="AA53" s="1"/>
      <c r="AB53" s="1"/>
      <c r="AC53" s="1"/>
      <c r="AD53" s="1"/>
      <c r="AE53" s="1"/>
      <c r="AF53" s="1"/>
    </row>
    <row r="54" spans="3:35" ht="24.75" customHeight="1" x14ac:dyDescent="0.15">
      <c r="C54" s="99"/>
      <c r="D54" s="226" t="s">
        <v>173</v>
      </c>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96"/>
    </row>
    <row r="55" spans="3:35" ht="24.75" customHeight="1" x14ac:dyDescent="0.15">
      <c r="C55" s="99"/>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6"/>
    </row>
    <row r="56" spans="3:35" ht="24.75" customHeight="1" x14ac:dyDescent="0.15">
      <c r="C56" s="69"/>
      <c r="D56" s="1"/>
      <c r="F56" s="71" t="s">
        <v>137</v>
      </c>
      <c r="G56" s="71"/>
      <c r="H56" s="71"/>
      <c r="I56" s="71"/>
      <c r="J56" s="71"/>
      <c r="K56" s="71"/>
      <c r="L56" s="71"/>
      <c r="M56" s="71"/>
      <c r="N56" s="71"/>
      <c r="O56" s="71"/>
      <c r="P56" s="71"/>
      <c r="Q56" s="1"/>
      <c r="R56" s="1"/>
      <c r="S56" s="1"/>
      <c r="T56" s="1"/>
      <c r="U56" s="1"/>
      <c r="V56" s="1"/>
      <c r="W56" s="1"/>
      <c r="X56" s="1"/>
      <c r="Y56" s="1"/>
      <c r="Z56" s="1"/>
      <c r="AA56" s="1"/>
      <c r="AB56" s="1"/>
      <c r="AC56" s="1"/>
      <c r="AD56" s="1"/>
      <c r="AE56" s="1"/>
      <c r="AF56" s="1"/>
    </row>
    <row r="57" spans="3:35" ht="24.75" customHeight="1" x14ac:dyDescent="0.15">
      <c r="C57" s="69"/>
      <c r="D57" s="1"/>
      <c r="F57" s="71" t="s">
        <v>138</v>
      </c>
      <c r="G57" s="71"/>
      <c r="H57" s="71"/>
      <c r="I57" s="71"/>
      <c r="J57" s="71"/>
      <c r="K57" s="71"/>
      <c r="L57" s="71"/>
      <c r="M57" s="71"/>
      <c r="N57" s="71"/>
      <c r="O57" s="71"/>
      <c r="P57" s="71"/>
      <c r="Q57" s="1"/>
      <c r="R57" s="1"/>
      <c r="S57" s="1"/>
      <c r="T57" s="1"/>
      <c r="U57" s="1"/>
      <c r="V57" s="1"/>
      <c r="W57" s="1"/>
      <c r="X57" s="1"/>
      <c r="Y57" s="1"/>
      <c r="Z57" s="1"/>
      <c r="AA57" s="1"/>
      <c r="AB57" s="1"/>
      <c r="AC57" s="1"/>
      <c r="AD57" s="1"/>
      <c r="AE57" s="1"/>
      <c r="AF57" s="1"/>
    </row>
    <row r="58" spans="3:35" ht="24.75" customHeight="1" x14ac:dyDescent="0.15">
      <c r="C58" s="69"/>
      <c r="D58" s="1"/>
      <c r="F58" s="71" t="s">
        <v>170</v>
      </c>
      <c r="G58" s="71"/>
      <c r="H58" s="71"/>
      <c r="I58" s="71"/>
      <c r="J58" s="71"/>
      <c r="K58" s="71"/>
      <c r="L58" s="71"/>
      <c r="M58" s="71"/>
      <c r="N58" s="71"/>
      <c r="O58" s="71"/>
      <c r="P58" s="71"/>
      <c r="Q58" s="1"/>
      <c r="R58" s="1"/>
      <c r="S58" s="1"/>
      <c r="T58" s="1"/>
      <c r="U58" s="1"/>
      <c r="V58" s="1"/>
      <c r="W58" s="1"/>
      <c r="X58" s="1"/>
      <c r="Y58" s="1"/>
      <c r="Z58" s="1"/>
      <c r="AA58" s="1"/>
      <c r="AB58" s="1"/>
      <c r="AC58" s="1"/>
      <c r="AD58" s="1"/>
      <c r="AE58" s="1"/>
      <c r="AF58" s="1"/>
    </row>
    <row r="59" spans="3:35" ht="24.75" customHeight="1" x14ac:dyDescent="0.15">
      <c r="C59" s="69"/>
      <c r="D59" s="1"/>
      <c r="F59" s="71" t="s">
        <v>93</v>
      </c>
      <c r="G59" s="71"/>
      <c r="H59" s="71"/>
      <c r="I59" s="71"/>
      <c r="J59" s="71"/>
      <c r="K59" s="71"/>
      <c r="L59" s="71"/>
      <c r="M59" s="71"/>
      <c r="N59" s="71"/>
      <c r="O59" s="71"/>
      <c r="P59" s="71"/>
      <c r="Q59" s="1"/>
      <c r="R59" s="1"/>
      <c r="S59" s="1"/>
      <c r="T59" s="1"/>
      <c r="U59" s="1"/>
      <c r="V59" s="1"/>
      <c r="W59" s="1"/>
      <c r="X59" s="1"/>
      <c r="Y59" s="1"/>
      <c r="Z59" s="1"/>
      <c r="AA59" s="1"/>
      <c r="AB59" s="1"/>
      <c r="AC59" s="1"/>
      <c r="AD59" s="1"/>
      <c r="AE59" s="1"/>
      <c r="AF59" s="1"/>
    </row>
    <row r="60" spans="3:35" ht="24.75" customHeight="1" x14ac:dyDescent="0.15">
      <c r="C60" s="69"/>
      <c r="D60" s="1"/>
      <c r="F60" s="71" t="s">
        <v>92</v>
      </c>
      <c r="G60" s="71"/>
      <c r="H60" s="71"/>
      <c r="I60" s="71"/>
      <c r="J60" s="71"/>
      <c r="K60" s="71"/>
      <c r="L60" s="71"/>
      <c r="M60" s="71"/>
      <c r="N60" s="71"/>
      <c r="O60" s="71"/>
      <c r="P60" s="71"/>
      <c r="Q60" s="71"/>
      <c r="R60" s="71"/>
      <c r="S60" s="1"/>
      <c r="T60" s="1"/>
      <c r="U60" s="1"/>
      <c r="V60" s="1"/>
      <c r="W60" s="1"/>
      <c r="X60" s="1"/>
      <c r="Y60" s="1"/>
      <c r="Z60" s="1"/>
      <c r="AA60" s="1"/>
      <c r="AB60" s="1"/>
      <c r="AC60" s="1"/>
      <c r="AD60" s="1"/>
      <c r="AE60" s="1"/>
      <c r="AF60" s="1"/>
    </row>
    <row r="61" spans="3:35" ht="24.75" customHeight="1" x14ac:dyDescent="0.15">
      <c r="C61" s="69"/>
      <c r="D61" s="1"/>
      <c r="F61" s="71"/>
      <c r="G61" s="71"/>
      <c r="H61" s="71"/>
      <c r="I61" s="71"/>
      <c r="J61" s="71"/>
      <c r="K61" s="71"/>
      <c r="L61" s="71"/>
      <c r="M61" s="71"/>
      <c r="N61" s="71"/>
      <c r="O61" s="71"/>
      <c r="P61" s="71"/>
      <c r="Q61" s="71"/>
      <c r="R61" s="71"/>
      <c r="S61" s="1"/>
      <c r="T61" s="1"/>
      <c r="U61" s="1"/>
      <c r="V61" s="1"/>
      <c r="W61" s="1"/>
      <c r="X61" s="1"/>
      <c r="Y61" s="1"/>
      <c r="Z61" s="1"/>
      <c r="AA61" s="1"/>
      <c r="AB61" s="1"/>
      <c r="AC61" s="1"/>
      <c r="AD61" s="1"/>
      <c r="AE61" s="1"/>
      <c r="AF61" s="1"/>
    </row>
    <row r="62" spans="3:35" ht="24.75" customHeight="1" x14ac:dyDescent="0.15">
      <c r="C62" s="69"/>
      <c r="D62" s="1"/>
      <c r="F62" s="71" t="s">
        <v>154</v>
      </c>
      <c r="G62" s="71"/>
      <c r="H62" s="71"/>
      <c r="I62" s="71"/>
      <c r="J62" s="71"/>
      <c r="K62" s="71"/>
      <c r="L62" s="71"/>
      <c r="M62" s="71"/>
      <c r="N62" s="71"/>
      <c r="O62" s="71"/>
      <c r="P62" s="71"/>
      <c r="Q62" s="71"/>
      <c r="R62" s="71"/>
      <c r="S62" s="1"/>
      <c r="T62" s="1"/>
      <c r="U62" s="1"/>
      <c r="V62" s="1"/>
      <c r="W62" s="1"/>
      <c r="X62" s="1"/>
      <c r="Y62" s="1"/>
      <c r="Z62" s="1"/>
      <c r="AA62" s="1"/>
      <c r="AB62" s="1"/>
      <c r="AC62" s="1"/>
      <c r="AD62" s="1"/>
      <c r="AE62" s="1"/>
      <c r="AF62" s="1"/>
    </row>
    <row r="63" spans="3:35" ht="24.75" customHeight="1" x14ac:dyDescent="0.15">
      <c r="C63" s="69"/>
      <c r="D63" s="1"/>
      <c r="F63" s="93" t="s">
        <v>155</v>
      </c>
      <c r="G63" s="71"/>
      <c r="H63" s="71"/>
      <c r="I63" s="71"/>
      <c r="J63" s="71"/>
      <c r="K63" s="71"/>
      <c r="L63" s="71"/>
      <c r="M63" s="71"/>
      <c r="N63" s="71"/>
      <c r="O63" s="71"/>
      <c r="P63" s="71"/>
      <c r="Q63" s="71"/>
      <c r="R63" s="71"/>
      <c r="S63" s="1"/>
      <c r="T63" s="1"/>
      <c r="U63" s="1"/>
      <c r="V63" s="1"/>
      <c r="W63" s="1"/>
      <c r="X63" s="1"/>
      <c r="Y63" s="1"/>
      <c r="Z63" s="1"/>
      <c r="AA63" s="1"/>
      <c r="AB63" s="1"/>
      <c r="AC63" s="1"/>
      <c r="AD63" s="1"/>
      <c r="AE63" s="1"/>
      <c r="AF63" s="1"/>
    </row>
    <row r="64" spans="3:35" ht="24.75" customHeight="1" x14ac:dyDescent="0.15">
      <c r="C64" s="69"/>
      <c r="D64" s="1"/>
      <c r="F64" s="71" t="s">
        <v>156</v>
      </c>
      <c r="G64" s="71"/>
      <c r="H64" s="71"/>
      <c r="I64" s="71"/>
      <c r="J64" s="71"/>
      <c r="K64" s="71"/>
      <c r="L64" s="71"/>
      <c r="M64" s="71"/>
      <c r="N64" s="71"/>
      <c r="O64" s="71"/>
      <c r="P64" s="71"/>
      <c r="Q64" s="71"/>
      <c r="R64" s="71"/>
      <c r="S64" s="1"/>
      <c r="T64" s="1"/>
      <c r="U64" s="1"/>
      <c r="V64" s="1"/>
      <c r="W64" s="1"/>
      <c r="X64" s="1"/>
      <c r="Y64" s="1"/>
      <c r="Z64" s="1"/>
      <c r="AA64" s="1"/>
      <c r="AB64" s="1"/>
      <c r="AC64" s="1"/>
      <c r="AD64" s="1"/>
      <c r="AE64" s="1"/>
      <c r="AF64" s="1"/>
    </row>
    <row r="65" spans="3:35" ht="24.75" customHeight="1" x14ac:dyDescent="0.15">
      <c r="C65" s="69"/>
      <c r="D65" s="1"/>
      <c r="F65" s="71" t="s">
        <v>160</v>
      </c>
      <c r="G65" s="71"/>
      <c r="H65" s="71"/>
      <c r="I65" s="71"/>
      <c r="J65" s="71"/>
      <c r="K65" s="71"/>
      <c r="L65" s="71"/>
      <c r="M65" s="71"/>
      <c r="N65" s="71"/>
      <c r="O65" s="71"/>
      <c r="P65" s="71"/>
      <c r="Q65" s="71"/>
      <c r="R65" s="71"/>
      <c r="S65" s="1"/>
      <c r="T65" s="1"/>
      <c r="U65" s="1"/>
      <c r="V65" s="1"/>
      <c r="W65" s="1"/>
      <c r="X65" s="1"/>
      <c r="Y65" s="1"/>
      <c r="Z65" s="1"/>
      <c r="AA65" s="1"/>
      <c r="AB65" s="1"/>
      <c r="AC65" s="1"/>
      <c r="AD65" s="1"/>
      <c r="AE65" s="1"/>
      <c r="AF65" s="1"/>
    </row>
    <row r="66" spans="3:35" ht="24.75" customHeight="1" x14ac:dyDescent="0.15">
      <c r="C66" s="69"/>
      <c r="D66" s="1"/>
      <c r="F66" s="71"/>
      <c r="G66" s="71"/>
      <c r="H66" s="71"/>
      <c r="I66" s="71"/>
      <c r="J66" s="71"/>
      <c r="K66" s="71"/>
      <c r="L66" s="71"/>
      <c r="M66" s="71"/>
      <c r="N66" s="71"/>
      <c r="O66" s="71"/>
      <c r="P66" s="71"/>
      <c r="Q66" s="71"/>
      <c r="R66" s="71"/>
      <c r="S66" s="1"/>
      <c r="T66" s="1"/>
      <c r="U66" s="1"/>
      <c r="V66" s="1"/>
      <c r="W66" s="1"/>
      <c r="X66" s="1"/>
      <c r="Y66" s="1"/>
      <c r="Z66" s="1"/>
      <c r="AA66" s="1"/>
      <c r="AB66" s="1"/>
      <c r="AC66" s="1"/>
      <c r="AD66" s="1"/>
      <c r="AE66" s="1"/>
      <c r="AF66" s="1"/>
    </row>
    <row r="67" spans="3:35" ht="24.75" customHeight="1" x14ac:dyDescent="0.15">
      <c r="C67" s="99"/>
      <c r="D67" s="226" t="s">
        <v>174</v>
      </c>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96"/>
    </row>
    <row r="68" spans="3:35" ht="24.75" customHeight="1" x14ac:dyDescent="0.15">
      <c r="C68" s="99"/>
      <c r="D68" s="97"/>
      <c r="E68" s="96"/>
      <c r="F68" s="96"/>
      <c r="G68" s="96"/>
      <c r="H68" s="96"/>
      <c r="I68" s="96"/>
      <c r="J68" s="96"/>
      <c r="K68" s="96"/>
      <c r="L68" s="96"/>
      <c r="M68" s="96"/>
      <c r="N68" s="96"/>
      <c r="O68" s="96"/>
      <c r="P68" s="96"/>
      <c r="Q68" s="96"/>
      <c r="R68" s="96"/>
      <c r="S68" s="97"/>
      <c r="T68" s="97"/>
      <c r="U68" s="97"/>
      <c r="V68" s="97"/>
      <c r="W68" s="97"/>
      <c r="X68" s="97"/>
      <c r="Y68" s="97"/>
      <c r="Z68" s="97"/>
      <c r="AA68" s="97"/>
      <c r="AB68" s="97"/>
      <c r="AC68" s="97"/>
      <c r="AD68" s="97"/>
      <c r="AE68" s="97"/>
      <c r="AF68" s="97"/>
      <c r="AG68" s="96"/>
      <c r="AH68" s="96"/>
      <c r="AI68" s="96"/>
    </row>
    <row r="69" spans="3:35" ht="24.75" customHeight="1" x14ac:dyDescent="0.15">
      <c r="C69" s="69"/>
      <c r="D69" s="1"/>
      <c r="F69" s="71" t="s">
        <v>148</v>
      </c>
      <c r="G69" s="71"/>
      <c r="H69" s="71"/>
      <c r="I69" s="71"/>
      <c r="J69" s="71"/>
      <c r="K69" s="71"/>
      <c r="L69" s="71"/>
      <c r="M69" s="71"/>
      <c r="N69" s="71"/>
      <c r="O69" s="71"/>
      <c r="P69" s="71"/>
      <c r="Q69" s="71"/>
      <c r="R69" s="71"/>
      <c r="S69" s="1"/>
      <c r="T69" s="1"/>
      <c r="U69" s="1"/>
      <c r="V69" s="1"/>
      <c r="W69" s="1"/>
      <c r="X69" s="1"/>
      <c r="Y69" s="1"/>
      <c r="Z69" s="1"/>
      <c r="AA69" s="1"/>
      <c r="AB69" s="1"/>
      <c r="AC69" s="1"/>
      <c r="AD69" s="1"/>
      <c r="AE69" s="1"/>
      <c r="AF69" s="1"/>
    </row>
    <row r="70" spans="3:35" ht="24.75" customHeight="1" x14ac:dyDescent="0.15">
      <c r="C70" s="69"/>
      <c r="D70" s="1"/>
      <c r="F70" s="71" t="s">
        <v>150</v>
      </c>
      <c r="G70" s="71"/>
      <c r="H70" s="71"/>
      <c r="I70" s="71"/>
      <c r="J70" s="71"/>
      <c r="K70" s="71"/>
      <c r="L70" s="71"/>
      <c r="M70" s="71"/>
      <c r="N70" s="71"/>
      <c r="O70" s="71"/>
      <c r="P70" s="71"/>
      <c r="Q70" s="71"/>
      <c r="R70" s="71"/>
      <c r="S70" s="1"/>
      <c r="T70" s="1"/>
      <c r="U70" s="1"/>
      <c r="V70" s="1"/>
      <c r="W70" s="1"/>
      <c r="X70" s="1"/>
      <c r="Y70" s="1"/>
      <c r="Z70" s="1"/>
      <c r="AA70" s="1"/>
      <c r="AB70" s="1"/>
      <c r="AC70" s="1"/>
      <c r="AD70" s="1"/>
      <c r="AE70" s="1"/>
      <c r="AF70" s="1"/>
    </row>
    <row r="71" spans="3:35" ht="24.75" customHeight="1" x14ac:dyDescent="0.15">
      <c r="C71" s="69"/>
      <c r="D71" s="1"/>
      <c r="F71" s="71" t="s">
        <v>149</v>
      </c>
      <c r="G71" s="71"/>
      <c r="H71" s="71"/>
      <c r="I71" s="71"/>
      <c r="J71" s="71"/>
      <c r="K71" s="71"/>
      <c r="L71" s="71"/>
      <c r="M71" s="71"/>
      <c r="N71" s="71"/>
      <c r="O71" s="71"/>
      <c r="P71" s="71"/>
      <c r="Q71" s="71"/>
      <c r="R71" s="71"/>
      <c r="S71" s="1"/>
      <c r="T71" s="1"/>
      <c r="U71" s="1"/>
      <c r="V71" s="1"/>
      <c r="W71" s="1"/>
      <c r="X71" s="1"/>
      <c r="Y71" s="1"/>
      <c r="Z71" s="1"/>
      <c r="AA71" s="1"/>
      <c r="AB71" s="1"/>
      <c r="AC71" s="1"/>
      <c r="AD71" s="1"/>
      <c r="AE71" s="1"/>
      <c r="AF71" s="1"/>
    </row>
    <row r="72" spans="3:35" ht="24.75" customHeight="1" x14ac:dyDescent="0.15">
      <c r="C72" s="69"/>
      <c r="D72" s="1"/>
      <c r="F72" s="71" t="s">
        <v>151</v>
      </c>
      <c r="G72" s="71"/>
      <c r="H72" s="71"/>
      <c r="I72" s="71"/>
      <c r="J72" s="71"/>
      <c r="K72" s="71"/>
      <c r="L72" s="71"/>
      <c r="M72" s="71"/>
      <c r="N72" s="71"/>
      <c r="O72" s="71"/>
      <c r="P72" s="71"/>
      <c r="Q72" s="71"/>
      <c r="R72" s="71"/>
      <c r="S72" s="1"/>
      <c r="T72" s="1"/>
      <c r="U72" s="1"/>
      <c r="V72" s="1"/>
      <c r="W72" s="1"/>
      <c r="X72" s="1"/>
      <c r="Y72" s="1"/>
      <c r="Z72" s="1"/>
      <c r="AA72" s="1"/>
      <c r="AB72" s="1"/>
      <c r="AC72" s="1"/>
      <c r="AD72" s="1"/>
      <c r="AE72" s="1"/>
      <c r="AF72" s="1"/>
    </row>
    <row r="73" spans="3:35" ht="24.75" customHeight="1" x14ac:dyDescent="0.15">
      <c r="C73" s="69"/>
      <c r="D73" s="1"/>
      <c r="F73" s="71"/>
      <c r="G73" s="71"/>
      <c r="H73" s="71"/>
      <c r="I73" s="71"/>
      <c r="J73" s="71"/>
      <c r="K73" s="71"/>
      <c r="L73" s="71"/>
      <c r="M73" s="71"/>
      <c r="N73" s="71"/>
      <c r="O73" s="71"/>
      <c r="P73" s="71"/>
      <c r="Q73" s="71"/>
      <c r="R73" s="71"/>
      <c r="S73" s="1"/>
      <c r="T73" s="1"/>
      <c r="U73" s="1"/>
      <c r="V73" s="1"/>
      <c r="W73" s="1"/>
      <c r="X73" s="1"/>
      <c r="Y73" s="1"/>
      <c r="Z73" s="1"/>
      <c r="AA73" s="1"/>
      <c r="AB73" s="1"/>
      <c r="AC73" s="1"/>
      <c r="AD73" s="1"/>
      <c r="AE73" s="1"/>
      <c r="AF73" s="1"/>
    </row>
    <row r="74" spans="3:35" ht="24.75" customHeight="1" x14ac:dyDescent="0.15">
      <c r="C74" s="96"/>
      <c r="D74" s="226" t="s">
        <v>175</v>
      </c>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96"/>
    </row>
    <row r="75" spans="3:35" ht="24.75" customHeight="1" x14ac:dyDescent="0.15">
      <c r="C75" s="96"/>
      <c r="D75" s="97"/>
      <c r="E75" s="96"/>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6"/>
      <c r="AH75" s="96"/>
      <c r="AI75" s="96"/>
    </row>
    <row r="76" spans="3:35" ht="24.75" customHeight="1" x14ac:dyDescent="0.15">
      <c r="C76" s="70"/>
      <c r="D76" s="1"/>
      <c r="F76" s="70" t="s">
        <v>146</v>
      </c>
      <c r="G76" s="70"/>
      <c r="H76" s="70"/>
      <c r="I76" s="70"/>
      <c r="J76" s="70"/>
      <c r="K76" s="1"/>
      <c r="L76" s="1"/>
      <c r="M76" s="1"/>
      <c r="N76" s="1"/>
      <c r="O76" s="1"/>
      <c r="P76" s="1"/>
      <c r="Q76" s="1"/>
      <c r="R76" s="1"/>
      <c r="S76" s="1"/>
      <c r="T76" s="1"/>
      <c r="U76" s="1"/>
      <c r="V76" s="1"/>
      <c r="W76" s="1"/>
      <c r="X76" s="1"/>
      <c r="Y76" s="1"/>
      <c r="Z76" s="1"/>
      <c r="AA76" s="1"/>
      <c r="AB76" s="1"/>
      <c r="AC76" s="1"/>
      <c r="AD76" s="1"/>
      <c r="AE76" s="1"/>
      <c r="AF76" s="1"/>
      <c r="AG76" s="1"/>
      <c r="AH76" s="1"/>
      <c r="AI76" s="1"/>
    </row>
    <row r="77" spans="3:35" ht="24.75" customHeight="1" x14ac:dyDescent="0.15">
      <c r="C77" s="70"/>
      <c r="D77" s="1"/>
      <c r="F77" s="89" t="s">
        <v>147</v>
      </c>
      <c r="G77" s="70"/>
      <c r="H77" s="70"/>
      <c r="I77" s="70"/>
      <c r="J77" s="70"/>
      <c r="K77" s="1"/>
      <c r="L77" s="1"/>
      <c r="M77" s="1"/>
      <c r="N77" s="1"/>
      <c r="O77" s="1"/>
      <c r="P77" s="1"/>
      <c r="Q77" s="1"/>
      <c r="R77" s="1"/>
      <c r="S77" s="1"/>
      <c r="T77" s="1"/>
      <c r="U77" s="1"/>
      <c r="V77" s="1"/>
      <c r="W77" s="1"/>
      <c r="X77" s="1"/>
      <c r="Y77" s="1"/>
      <c r="Z77" s="1"/>
      <c r="AA77" s="1"/>
      <c r="AB77" s="1"/>
      <c r="AC77" s="1"/>
      <c r="AD77" s="1"/>
      <c r="AE77" s="1"/>
      <c r="AF77" s="1"/>
      <c r="AG77" s="1"/>
      <c r="AH77" s="1"/>
      <c r="AI77" s="1"/>
    </row>
    <row r="78" spans="3:35" ht="24.75" customHeight="1" x14ac:dyDescent="0.15">
      <c r="D78" s="87"/>
      <c r="F78" s="70" t="s">
        <v>144</v>
      </c>
      <c r="G78" s="71"/>
      <c r="H78" s="71"/>
      <c r="I78" s="71"/>
      <c r="J78" s="71"/>
      <c r="K78" s="1"/>
      <c r="L78" s="1"/>
      <c r="M78" s="1"/>
      <c r="N78" s="1"/>
      <c r="O78" s="1"/>
      <c r="P78" s="1"/>
      <c r="Q78" s="1"/>
      <c r="R78" s="1"/>
      <c r="S78" s="1"/>
      <c r="T78" s="1"/>
      <c r="U78" s="1"/>
      <c r="V78" s="1"/>
      <c r="W78" s="1"/>
      <c r="X78" s="1"/>
      <c r="Y78" s="1"/>
      <c r="Z78" s="1"/>
      <c r="AA78" s="1"/>
      <c r="AB78" s="1"/>
      <c r="AC78" s="1"/>
      <c r="AD78" s="1"/>
      <c r="AE78" s="1"/>
      <c r="AF78" s="1"/>
      <c r="AG78" s="1"/>
      <c r="AH78" s="1"/>
      <c r="AI78" s="1"/>
    </row>
    <row r="79" spans="3:35" ht="24.75" customHeight="1" x14ac:dyDescent="0.15">
      <c r="D79" s="88"/>
      <c r="G79" s="71"/>
      <c r="H79" s="71"/>
      <c r="I79" s="71"/>
      <c r="J79" s="71"/>
      <c r="K79" s="1"/>
      <c r="L79" s="1"/>
      <c r="M79" s="1"/>
      <c r="N79" s="1"/>
      <c r="O79" s="1"/>
      <c r="P79" s="1"/>
      <c r="Q79" s="1"/>
      <c r="R79" s="1"/>
      <c r="S79" s="1"/>
      <c r="T79" s="1"/>
      <c r="U79" s="1"/>
      <c r="V79" s="1"/>
      <c r="W79" s="1"/>
      <c r="X79" s="1"/>
      <c r="Y79" s="1"/>
      <c r="Z79" s="1"/>
      <c r="AA79" s="1"/>
      <c r="AB79" s="1"/>
      <c r="AC79" s="1"/>
      <c r="AD79" s="1"/>
      <c r="AE79" s="1"/>
      <c r="AF79" s="1"/>
      <c r="AG79" s="1"/>
      <c r="AH79" s="1"/>
      <c r="AI79" s="1"/>
    </row>
    <row r="80" spans="3:35" ht="24.75" customHeight="1" x14ac:dyDescent="0.15">
      <c r="E80" s="93"/>
      <c r="F80" s="70" t="s">
        <v>145</v>
      </c>
      <c r="G80" s="71"/>
      <c r="H80" s="71"/>
      <c r="I80" s="71"/>
      <c r="J80" s="71"/>
      <c r="K80" s="1"/>
      <c r="L80" s="1"/>
      <c r="M80" s="1"/>
      <c r="N80" s="1"/>
      <c r="O80" s="1"/>
      <c r="P80" s="1"/>
      <c r="Q80" s="1"/>
      <c r="R80" s="1"/>
      <c r="S80" s="1"/>
      <c r="T80" s="1"/>
      <c r="U80" s="1"/>
      <c r="V80" s="1"/>
      <c r="W80" s="1"/>
      <c r="X80" s="1"/>
      <c r="Y80" s="1"/>
      <c r="Z80" s="1"/>
      <c r="AA80" s="1"/>
      <c r="AB80" s="1"/>
      <c r="AC80" s="1"/>
      <c r="AD80" s="1"/>
      <c r="AE80" s="1"/>
      <c r="AF80" s="1"/>
      <c r="AG80" s="1"/>
      <c r="AH80" s="1"/>
      <c r="AI80" s="1"/>
    </row>
    <row r="81" spans="3:35" ht="24.75" customHeight="1" x14ac:dyDescent="0.15">
      <c r="D81" s="71"/>
      <c r="F81" s="71"/>
      <c r="G81" s="71"/>
      <c r="H81" s="71"/>
      <c r="I81" s="71"/>
      <c r="J81" s="71"/>
      <c r="K81" s="1"/>
      <c r="L81" s="1"/>
      <c r="M81" s="1"/>
      <c r="N81" s="1"/>
      <c r="O81" s="1"/>
      <c r="P81" s="1"/>
      <c r="Q81" s="1"/>
      <c r="R81" s="1"/>
      <c r="S81" s="1"/>
      <c r="T81" s="1"/>
      <c r="U81" s="1"/>
      <c r="V81" s="1"/>
      <c r="W81" s="1"/>
      <c r="X81" s="1"/>
      <c r="Y81" s="1"/>
      <c r="Z81" s="1"/>
      <c r="AA81" s="1"/>
      <c r="AB81" s="1"/>
      <c r="AC81" s="1"/>
      <c r="AD81" s="1"/>
      <c r="AE81" s="1"/>
      <c r="AF81" s="1"/>
      <c r="AG81" s="1"/>
      <c r="AH81" s="1"/>
      <c r="AI81" s="1"/>
    </row>
    <row r="82" spans="3:35" s="215" customFormat="1" ht="24.75" customHeight="1" x14ac:dyDescent="0.15">
      <c r="C82" s="214"/>
      <c r="D82" s="227" t="s">
        <v>185</v>
      </c>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14"/>
    </row>
    <row r="83" spans="3:35" s="215" customFormat="1" ht="24.75" customHeight="1" x14ac:dyDescent="0.15">
      <c r="C83" s="214"/>
      <c r="D83" s="216"/>
      <c r="E83" s="214"/>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4"/>
      <c r="AH83" s="214"/>
      <c r="AI83" s="214"/>
    </row>
    <row r="84" spans="3:35" s="215" customFormat="1" ht="24.75" customHeight="1" x14ac:dyDescent="0.15">
      <c r="F84" s="215" t="s">
        <v>186</v>
      </c>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row>
    <row r="85" spans="3:35" s="215" customFormat="1" ht="24.75" customHeight="1" x14ac:dyDescent="0.15">
      <c r="F85" s="215" t="s">
        <v>190</v>
      </c>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row>
    <row r="86" spans="3:35" s="215" customFormat="1" ht="24.75" customHeight="1" x14ac:dyDescent="0.15">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row>
    <row r="87" spans="3:35" s="215" customFormat="1" ht="24.75" customHeight="1" x14ac:dyDescent="0.15">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row>
    <row r="88" spans="3:35" ht="24.75" customHeight="1" x14ac:dyDescent="0.15">
      <c r="D88" s="71"/>
      <c r="F88" s="71"/>
      <c r="G88" s="71"/>
      <c r="H88" s="71"/>
      <c r="I88" s="71"/>
      <c r="J88" s="71"/>
      <c r="K88" s="1"/>
      <c r="L88" s="1"/>
      <c r="M88" s="1"/>
      <c r="N88" s="1"/>
      <c r="O88" s="1"/>
      <c r="P88" s="1"/>
      <c r="Q88" s="1"/>
      <c r="R88" s="1"/>
      <c r="S88" s="1"/>
      <c r="T88" s="1"/>
      <c r="U88" s="1"/>
      <c r="V88" s="1"/>
      <c r="W88" s="1"/>
      <c r="X88" s="1"/>
      <c r="Y88" s="1"/>
      <c r="Z88" s="1"/>
      <c r="AA88" s="1"/>
      <c r="AB88" s="1"/>
      <c r="AC88" s="1"/>
      <c r="AD88" s="1"/>
      <c r="AE88" s="1"/>
      <c r="AF88" s="1"/>
      <c r="AG88" s="1"/>
      <c r="AH88" s="1"/>
      <c r="AI88" s="1"/>
    </row>
    <row r="89" spans="3:35" ht="24.75" customHeight="1" x14ac:dyDescent="0.15">
      <c r="D89" s="71"/>
      <c r="F89" s="71"/>
      <c r="G89" s="71"/>
      <c r="H89" s="71"/>
      <c r="I89" s="71"/>
      <c r="J89" s="71"/>
      <c r="K89" s="1"/>
      <c r="L89" s="1"/>
      <c r="M89" s="1"/>
      <c r="N89" s="1"/>
      <c r="O89" s="1"/>
      <c r="P89" s="1"/>
      <c r="Q89" s="1"/>
      <c r="R89" s="1"/>
      <c r="S89" s="1"/>
      <c r="T89" s="1"/>
      <c r="U89" s="1"/>
      <c r="V89" s="1"/>
      <c r="W89" s="1"/>
      <c r="X89" s="1"/>
      <c r="Y89" s="1"/>
      <c r="Z89" s="1"/>
      <c r="AA89" s="1"/>
      <c r="AB89" s="1"/>
      <c r="AC89" s="1"/>
      <c r="AD89" s="1"/>
      <c r="AE89" s="1"/>
      <c r="AF89" s="1"/>
      <c r="AG89" s="1"/>
      <c r="AH89" s="1"/>
      <c r="AI89" s="1"/>
    </row>
    <row r="90" spans="3:35" ht="24.75" customHeight="1" x14ac:dyDescent="0.15">
      <c r="D90" s="71"/>
      <c r="F90" s="71"/>
      <c r="G90" s="71"/>
      <c r="H90" s="71"/>
      <c r="I90" s="71"/>
      <c r="J90" s="71"/>
      <c r="K90" s="1"/>
      <c r="L90" s="1"/>
      <c r="M90" s="1"/>
      <c r="N90" s="1"/>
      <c r="O90" s="1"/>
      <c r="P90" s="1"/>
      <c r="Q90" s="1"/>
      <c r="R90" s="1"/>
      <c r="S90" s="1"/>
      <c r="T90" s="1"/>
      <c r="U90" s="1"/>
      <c r="V90" s="1"/>
      <c r="W90" s="1"/>
      <c r="X90" s="1"/>
      <c r="Y90" s="1"/>
      <c r="Z90" s="1"/>
      <c r="AA90" s="1"/>
      <c r="AB90" s="1"/>
      <c r="AC90" s="1"/>
      <c r="AD90" s="1"/>
      <c r="AE90" s="1"/>
      <c r="AF90" s="1"/>
      <c r="AG90" s="1"/>
      <c r="AH90" s="1"/>
      <c r="AI90" s="1"/>
    </row>
    <row r="91" spans="3:35" ht="24.75" customHeight="1" x14ac:dyDescent="0.15">
      <c r="D91" s="71"/>
      <c r="F91" s="71"/>
      <c r="G91" s="71"/>
      <c r="H91" s="71"/>
      <c r="I91" s="71"/>
      <c r="J91" s="71"/>
      <c r="K91" s="1"/>
      <c r="L91" s="1"/>
      <c r="M91" s="1"/>
      <c r="N91" s="1"/>
      <c r="O91" s="1"/>
      <c r="P91" s="1"/>
      <c r="Q91" s="1"/>
      <c r="R91" s="1"/>
      <c r="S91" s="1"/>
      <c r="T91" s="1"/>
      <c r="U91" s="1"/>
      <c r="V91" s="1"/>
      <c r="W91" s="1"/>
      <c r="X91" s="1"/>
      <c r="Y91" s="1"/>
      <c r="Z91" s="1"/>
      <c r="AA91" s="1"/>
      <c r="AB91" s="1"/>
      <c r="AC91" s="1"/>
      <c r="AD91" s="1"/>
      <c r="AE91" s="1"/>
      <c r="AF91" s="1"/>
      <c r="AG91" s="1"/>
      <c r="AH91" s="1"/>
      <c r="AI91" s="1"/>
    </row>
    <row r="92" spans="3:35" ht="24.75" customHeight="1" x14ac:dyDescent="0.15">
      <c r="D92" s="71"/>
      <c r="F92" s="71"/>
      <c r="G92" s="71"/>
      <c r="H92" s="71"/>
      <c r="I92" s="71"/>
      <c r="J92" s="71"/>
      <c r="K92" s="1"/>
      <c r="L92" s="1"/>
      <c r="M92" s="1"/>
      <c r="N92" s="1"/>
      <c r="O92" s="1"/>
      <c r="P92" s="1"/>
      <c r="Q92" s="1"/>
      <c r="R92" s="1"/>
      <c r="S92" s="1"/>
      <c r="T92" s="1"/>
      <c r="U92" s="1"/>
      <c r="V92" s="1"/>
      <c r="W92" s="1"/>
      <c r="X92" s="1"/>
      <c r="Y92" s="1"/>
      <c r="Z92" s="1"/>
      <c r="AA92" s="1"/>
      <c r="AB92" s="1"/>
      <c r="AC92" s="1"/>
      <c r="AD92" s="1"/>
      <c r="AE92" s="1"/>
      <c r="AF92" s="1"/>
      <c r="AG92" s="1"/>
      <c r="AH92" s="1"/>
      <c r="AI92" s="1"/>
    </row>
    <row r="93" spans="3:35" ht="24.75" customHeight="1" x14ac:dyDescent="0.15">
      <c r="D93" s="71"/>
      <c r="F93" s="71"/>
      <c r="G93" s="71"/>
      <c r="H93" s="71"/>
      <c r="I93" s="71"/>
      <c r="J93" s="71"/>
      <c r="K93" s="1"/>
      <c r="L93" s="1"/>
      <c r="M93" s="1"/>
      <c r="N93" s="1"/>
      <c r="O93" s="1"/>
      <c r="P93" s="1"/>
      <c r="Q93" s="1"/>
      <c r="R93" s="1"/>
      <c r="S93" s="1"/>
      <c r="T93" s="1"/>
      <c r="U93" s="1"/>
      <c r="V93" s="1"/>
      <c r="W93" s="1"/>
      <c r="X93" s="1"/>
      <c r="Y93" s="1"/>
      <c r="Z93" s="1"/>
      <c r="AA93" s="1"/>
      <c r="AB93" s="1"/>
      <c r="AC93" s="1"/>
      <c r="AD93" s="1"/>
      <c r="AE93" s="1"/>
      <c r="AF93" s="1"/>
      <c r="AG93" s="1"/>
      <c r="AH93" s="1"/>
      <c r="AI93" s="1"/>
    </row>
    <row r="94" spans="3:35" ht="24.75" customHeight="1" x14ac:dyDescent="0.15">
      <c r="D94" s="71"/>
      <c r="F94" s="71"/>
      <c r="G94" s="71"/>
      <c r="H94" s="71"/>
      <c r="I94" s="71"/>
      <c r="J94" s="71"/>
      <c r="K94" s="1"/>
      <c r="L94" s="1"/>
      <c r="M94" s="1"/>
      <c r="N94" s="1"/>
      <c r="O94" s="1"/>
      <c r="P94" s="1"/>
      <c r="Q94" s="1"/>
      <c r="R94" s="1"/>
      <c r="S94" s="1"/>
      <c r="T94" s="1"/>
      <c r="U94" s="1"/>
      <c r="V94" s="1"/>
      <c r="W94" s="1"/>
      <c r="X94" s="1"/>
      <c r="Y94" s="1"/>
      <c r="Z94" s="1"/>
      <c r="AA94" s="1"/>
      <c r="AB94" s="1"/>
      <c r="AC94" s="1"/>
      <c r="AD94" s="1"/>
      <c r="AE94" s="1"/>
      <c r="AF94" s="1"/>
      <c r="AG94" s="1"/>
      <c r="AH94" s="1"/>
      <c r="AI94" s="1"/>
    </row>
    <row r="95" spans="3:35" ht="24.75" customHeight="1" x14ac:dyDescent="0.15">
      <c r="D95" s="71"/>
      <c r="F95" s="71"/>
      <c r="G95" s="71"/>
      <c r="H95" s="71"/>
      <c r="I95" s="71"/>
      <c r="J95" s="71"/>
      <c r="K95" s="1"/>
      <c r="L95" s="1"/>
      <c r="M95" s="1"/>
      <c r="N95" s="1"/>
      <c r="O95" s="1"/>
      <c r="P95" s="1"/>
      <c r="Q95" s="1"/>
      <c r="R95" s="1"/>
      <c r="S95" s="1"/>
      <c r="T95" s="1"/>
      <c r="U95" s="1"/>
      <c r="V95" s="1"/>
      <c r="W95" s="1"/>
      <c r="X95" s="1"/>
      <c r="Y95" s="1"/>
      <c r="Z95" s="1"/>
      <c r="AA95" s="1"/>
      <c r="AB95" s="1"/>
      <c r="AC95" s="1"/>
      <c r="AD95" s="1"/>
      <c r="AE95" s="1"/>
      <c r="AF95" s="1"/>
      <c r="AG95" s="1"/>
      <c r="AH95" s="1"/>
      <c r="AI95" s="1"/>
    </row>
    <row r="96" spans="3:35" ht="24.75" customHeight="1" x14ac:dyDescent="0.15">
      <c r="D96" s="71"/>
      <c r="F96" s="71"/>
      <c r="G96" s="71"/>
      <c r="H96" s="71"/>
      <c r="I96" s="71"/>
      <c r="J96" s="71"/>
      <c r="K96" s="1"/>
      <c r="L96" s="1"/>
      <c r="M96" s="1"/>
      <c r="N96" s="1"/>
      <c r="O96" s="1"/>
      <c r="P96" s="1"/>
      <c r="Q96" s="1"/>
      <c r="R96" s="1"/>
      <c r="S96" s="1"/>
      <c r="T96" s="1"/>
      <c r="U96" s="1"/>
      <c r="V96" s="1"/>
      <c r="W96" s="1"/>
      <c r="X96" s="1"/>
      <c r="Y96" s="1"/>
      <c r="Z96" s="1"/>
      <c r="AA96" s="1"/>
      <c r="AB96" s="1"/>
      <c r="AC96" s="1"/>
      <c r="AD96" s="1"/>
      <c r="AE96" s="1"/>
      <c r="AF96" s="1"/>
      <c r="AG96" s="1"/>
      <c r="AH96" s="1"/>
      <c r="AI96" s="1"/>
    </row>
    <row r="97" spans="3:35" ht="24.75" customHeight="1" x14ac:dyDescent="0.15">
      <c r="D97" s="71"/>
      <c r="F97" s="71"/>
      <c r="G97" s="71"/>
      <c r="H97" s="71"/>
      <c r="I97" s="71"/>
      <c r="J97" s="71"/>
      <c r="K97" s="1"/>
      <c r="L97" s="1"/>
      <c r="M97" s="1"/>
      <c r="N97" s="1"/>
      <c r="O97" s="1"/>
      <c r="P97" s="1"/>
      <c r="Q97" s="1"/>
      <c r="R97" s="1"/>
      <c r="S97" s="1"/>
      <c r="T97" s="1"/>
      <c r="U97" s="1"/>
      <c r="V97" s="1"/>
      <c r="W97" s="1"/>
      <c r="X97" s="1"/>
      <c r="Y97" s="1"/>
      <c r="Z97" s="1"/>
      <c r="AA97" s="1"/>
      <c r="AB97" s="1"/>
      <c r="AC97" s="1"/>
      <c r="AD97" s="1"/>
      <c r="AE97" s="1"/>
      <c r="AF97" s="1"/>
      <c r="AG97" s="1"/>
      <c r="AH97" s="1"/>
      <c r="AI97" s="1"/>
    </row>
    <row r="98" spans="3:35" ht="24.75" customHeight="1" x14ac:dyDescent="0.15">
      <c r="D98" s="71"/>
      <c r="F98" s="71"/>
      <c r="G98" s="71"/>
      <c r="H98" s="71"/>
      <c r="I98" s="71"/>
      <c r="J98" s="71"/>
      <c r="K98" s="1"/>
      <c r="L98" s="1"/>
      <c r="M98" s="1"/>
      <c r="N98" s="1"/>
      <c r="O98" s="1"/>
      <c r="P98" s="1"/>
      <c r="Q98" s="1"/>
      <c r="R98" s="1"/>
      <c r="S98" s="1"/>
      <c r="T98" s="1"/>
      <c r="U98" s="1"/>
      <c r="V98" s="1"/>
      <c r="W98" s="1"/>
      <c r="X98" s="1"/>
      <c r="Y98" s="1"/>
      <c r="Z98" s="1"/>
      <c r="AA98" s="1"/>
      <c r="AB98" s="1"/>
      <c r="AC98" s="1"/>
      <c r="AD98" s="1"/>
      <c r="AE98" s="1"/>
      <c r="AF98" s="1"/>
      <c r="AG98" s="1"/>
      <c r="AH98" s="1"/>
      <c r="AI98" s="1"/>
    </row>
    <row r="99" spans="3:35" ht="24.75" customHeight="1" x14ac:dyDescent="0.15">
      <c r="C99" s="70"/>
      <c r="D99" s="70"/>
      <c r="F99" s="70"/>
      <c r="G99" s="70"/>
      <c r="H99" s="70"/>
      <c r="I99" s="70"/>
      <c r="J99" s="70"/>
      <c r="K99" s="70"/>
      <c r="L99" s="70"/>
      <c r="M99" s="70"/>
      <c r="N99" s="70"/>
      <c r="O99" s="70"/>
      <c r="P99" s="70"/>
      <c r="Q99" s="70"/>
      <c r="R99" s="70"/>
      <c r="S99" s="1"/>
      <c r="T99" s="1"/>
      <c r="U99" s="1"/>
      <c r="V99" s="1"/>
      <c r="X99" s="1"/>
      <c r="Y99" s="1"/>
      <c r="Z99" s="1"/>
      <c r="AA99" s="1"/>
      <c r="AB99" s="1"/>
      <c r="AC99" s="1"/>
      <c r="AD99" s="1"/>
      <c r="AE99" s="1"/>
      <c r="AF99" s="1"/>
      <c r="AG99" s="1"/>
      <c r="AH99" s="1"/>
      <c r="AI99" s="1"/>
    </row>
    <row r="100" spans="3:35" ht="24.75" customHeight="1" x14ac:dyDescent="0.15">
      <c r="C100" s="70"/>
      <c r="D100" s="70"/>
      <c r="E100" s="70"/>
      <c r="F100" s="70"/>
      <c r="G100" s="70"/>
      <c r="H100" s="70"/>
      <c r="I100" s="70"/>
      <c r="J100" s="70"/>
      <c r="K100" s="70"/>
      <c r="L100" s="70"/>
      <c r="M100" s="70"/>
      <c r="N100" s="70"/>
      <c r="O100" s="70"/>
      <c r="P100" s="70"/>
      <c r="Q100" s="70"/>
      <c r="R100" s="70"/>
      <c r="S100" s="1"/>
      <c r="T100" s="1"/>
      <c r="U100" s="1"/>
      <c r="V100" s="1"/>
      <c r="X100" s="1"/>
      <c r="Y100" s="1"/>
      <c r="Z100" s="1"/>
      <c r="AA100" s="1"/>
      <c r="AB100" s="1"/>
      <c r="AC100" s="1"/>
      <c r="AD100" s="1"/>
      <c r="AE100" s="1"/>
      <c r="AF100" s="1"/>
      <c r="AG100" s="1"/>
      <c r="AH100" s="1"/>
      <c r="AI100" s="1"/>
    </row>
    <row r="101" spans="3:35" ht="24.75" customHeight="1" x14ac:dyDescent="0.15">
      <c r="C101" s="70"/>
      <c r="D101" s="70"/>
      <c r="E101" s="70"/>
      <c r="F101" s="70"/>
      <c r="G101" s="70"/>
      <c r="H101" s="70"/>
      <c r="I101" s="70"/>
      <c r="J101" s="70"/>
      <c r="K101" s="70"/>
      <c r="L101" s="70"/>
      <c r="M101" s="70"/>
      <c r="N101" s="70"/>
      <c r="O101" s="70"/>
      <c r="P101" s="70"/>
      <c r="Q101" s="70"/>
      <c r="R101" s="70"/>
      <c r="S101" s="1"/>
      <c r="T101" s="1"/>
      <c r="U101" s="1"/>
      <c r="V101" s="1"/>
      <c r="W101" s="1"/>
      <c r="X101" s="1"/>
      <c r="Y101" s="1"/>
      <c r="Z101" s="1"/>
      <c r="AA101" s="1"/>
      <c r="AB101" s="1"/>
      <c r="AC101" s="1"/>
      <c r="AD101" s="1"/>
      <c r="AE101" s="1"/>
      <c r="AF101" s="1"/>
      <c r="AG101" s="1"/>
      <c r="AH101" s="1"/>
      <c r="AI101" s="1"/>
    </row>
    <row r="102" spans="3:35" ht="24.75" customHeight="1" x14ac:dyDescent="0.15">
      <c r="C102" s="70"/>
      <c r="D102" s="70"/>
      <c r="E102" s="70"/>
      <c r="F102" s="70"/>
      <c r="G102" s="70"/>
      <c r="H102" s="70"/>
      <c r="I102" s="70"/>
      <c r="J102" s="70"/>
      <c r="K102" s="70"/>
      <c r="L102" s="70"/>
      <c r="M102" s="70"/>
      <c r="N102" s="70"/>
      <c r="O102" s="70"/>
      <c r="P102" s="70"/>
      <c r="Q102" s="70"/>
      <c r="R102" s="70"/>
      <c r="S102" s="1"/>
      <c r="T102" s="1"/>
      <c r="U102" s="1"/>
      <c r="V102" s="1"/>
      <c r="W102" s="1"/>
      <c r="X102" s="1"/>
      <c r="Y102" s="1"/>
      <c r="Z102" s="1"/>
      <c r="AA102" s="1"/>
      <c r="AB102" s="1"/>
      <c r="AC102" s="1"/>
      <c r="AD102" s="1"/>
      <c r="AE102" s="1"/>
      <c r="AF102" s="1"/>
      <c r="AG102" s="1"/>
      <c r="AH102" s="1"/>
      <c r="AI102" s="1"/>
    </row>
    <row r="103" spans="3:35" ht="24.75" customHeight="1" x14ac:dyDescent="0.15">
      <c r="C103" s="70"/>
      <c r="D103" s="70"/>
      <c r="E103" s="70"/>
      <c r="F103" s="70"/>
      <c r="G103" s="70"/>
      <c r="H103" s="70"/>
      <c r="I103" s="70"/>
      <c r="J103" s="70"/>
      <c r="K103" s="70"/>
      <c r="L103" s="70"/>
      <c r="M103" s="70"/>
      <c r="N103" s="70"/>
      <c r="O103" s="70"/>
      <c r="P103" s="70"/>
      <c r="Q103" s="70"/>
      <c r="R103" s="70"/>
      <c r="S103" s="1"/>
      <c r="T103" s="1"/>
      <c r="U103" s="1"/>
      <c r="V103" s="1"/>
      <c r="W103" s="1"/>
      <c r="X103" s="1"/>
      <c r="Y103" s="1"/>
      <c r="Z103" s="1"/>
      <c r="AA103" s="1"/>
      <c r="AB103" s="1"/>
      <c r="AC103" s="1"/>
      <c r="AD103" s="1"/>
      <c r="AE103" s="1"/>
      <c r="AF103" s="1"/>
      <c r="AG103" s="1"/>
      <c r="AH103" s="1"/>
      <c r="AI103" s="1"/>
    </row>
    <row r="104" spans="3:35" ht="24.75" customHeight="1" x14ac:dyDescent="0.15">
      <c r="D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3:35" ht="24.75" customHeight="1" x14ac:dyDescent="0.15">
      <c r="D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3:35" ht="24.75" customHeight="1" x14ac:dyDescent="0.15">
      <c r="D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sheetData>
  <sheetProtection sheet="1" objects="1" scenarios="1"/>
  <mergeCells count="10">
    <mergeCell ref="D82:AH82"/>
    <mergeCell ref="D54:AH54"/>
    <mergeCell ref="D45:AH45"/>
    <mergeCell ref="D74:AH74"/>
    <mergeCell ref="D67:AH67"/>
    <mergeCell ref="C1:AI1"/>
    <mergeCell ref="C2:AI2"/>
    <mergeCell ref="D5:AH5"/>
    <mergeCell ref="D9:AH9"/>
    <mergeCell ref="D17:AH17"/>
  </mergeCells>
  <phoneticPr fontId="2"/>
  <pageMargins left="0.59055118110236227" right="0.31" top="0.78740157480314965" bottom="0.19685039370078741" header="0.47244094488188981" footer="0.3"/>
  <pageSetup paperSize="9" scale="48" orientation="portrait" r:id="rId1"/>
  <headerFooter alignWithMargins="0">
    <oddHeader>&amp;C&amp;"ＭＳ 明朝,太字"&amp;20
&amp;R&amp;"ＭＳ 明朝,標準"&amp;10&amp;U
&amp;U　
&amp;U　　　　　　</oddHeader>
    <oddFooter xml:space="preserve">&amp;C&amp;"ＭＳ 明朝,標準"
</oddFooter>
  </headerFooter>
  <rowBreaks count="1" manualBreakCount="1">
    <brk id="53" min="2"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G3:BU102"/>
  <sheetViews>
    <sheetView showGridLines="0" showZeros="0" view="pageBreakPreview" topLeftCell="A10" zoomScale="55" zoomScaleNormal="50" zoomScaleSheetLayoutView="55" workbookViewId="0">
      <selection activeCell="B6" sqref="B6"/>
    </sheetView>
  </sheetViews>
  <sheetFormatPr defaultColWidth="3.75" defaultRowHeight="36" customHeight="1" x14ac:dyDescent="0.15"/>
  <cols>
    <col min="1" max="6" width="3.75" style="59"/>
    <col min="7" max="7" width="3.75" style="59" customWidth="1"/>
    <col min="8" max="8" width="3.75" style="60" customWidth="1"/>
    <col min="9" max="10" width="3.75" style="61" customWidth="1"/>
    <col min="11" max="11" width="3.75" style="62" customWidth="1"/>
    <col min="12" max="13" width="3.75" style="63" customWidth="1"/>
    <col min="14" max="39" width="3.75" style="60" customWidth="1"/>
    <col min="40" max="16384" width="3.75" style="59"/>
  </cols>
  <sheetData>
    <row r="3" spans="7:73" ht="40.5" customHeight="1" x14ac:dyDescent="0.15">
      <c r="AJ3" s="162" t="s">
        <v>40</v>
      </c>
      <c r="AX3" s="163"/>
      <c r="BL3" s="64"/>
      <c r="BM3" s="64"/>
      <c r="BN3" s="64"/>
      <c r="BO3" s="64"/>
      <c r="BP3" s="64"/>
      <c r="BQ3" s="64"/>
      <c r="BR3" s="64"/>
      <c r="BS3" s="64"/>
      <c r="BT3" s="64"/>
      <c r="BU3" s="64"/>
    </row>
    <row r="4" spans="7:73" ht="22.5" customHeight="1" x14ac:dyDescent="0.15">
      <c r="AH4" s="234" t="s">
        <v>47</v>
      </c>
      <c r="AI4" s="234"/>
      <c r="AJ4" s="234"/>
      <c r="AK4" s="234"/>
      <c r="AL4" s="234"/>
      <c r="AX4" s="163"/>
      <c r="BB4" s="235" t="s">
        <v>48</v>
      </c>
      <c r="BC4" s="235"/>
      <c r="BD4" s="236">
        <v>28</v>
      </c>
      <c r="BE4" s="236"/>
      <c r="BF4" s="165" t="s">
        <v>49</v>
      </c>
      <c r="BG4" s="236"/>
      <c r="BH4" s="236"/>
      <c r="BI4" s="165" t="s">
        <v>51</v>
      </c>
      <c r="BJ4" s="236"/>
      <c r="BK4" s="236"/>
      <c r="BL4" s="165" t="s">
        <v>50</v>
      </c>
      <c r="BM4" s="64"/>
      <c r="BN4" s="64"/>
      <c r="BO4" s="64"/>
      <c r="BP4" s="64"/>
      <c r="BQ4" s="64"/>
      <c r="BR4" s="64"/>
      <c r="BS4" s="64"/>
      <c r="BT4" s="64"/>
      <c r="BU4" s="64"/>
    </row>
    <row r="5" spans="7:73" ht="36" customHeight="1" thickBot="1" x14ac:dyDescent="0.2">
      <c r="G5" s="237" t="s">
        <v>169</v>
      </c>
      <c r="H5" s="237"/>
      <c r="I5" s="237"/>
      <c r="J5" s="237"/>
      <c r="K5" s="237"/>
      <c r="L5" s="237"/>
      <c r="M5" s="237"/>
      <c r="N5" s="237"/>
      <c r="O5" s="237"/>
      <c r="P5" s="237"/>
      <c r="Q5" s="237"/>
      <c r="R5" s="237"/>
      <c r="S5" s="237"/>
      <c r="T5" s="237"/>
      <c r="U5" s="237"/>
      <c r="V5" s="237"/>
      <c r="W5" s="166"/>
      <c r="X5" s="167"/>
      <c r="Y5" s="167"/>
      <c r="Z5" s="167"/>
      <c r="AA5" s="167"/>
      <c r="AB5" s="167"/>
      <c r="AC5" s="167"/>
      <c r="AD5" s="167"/>
      <c r="AE5" s="167"/>
      <c r="AF5" s="167"/>
      <c r="AG5" s="167"/>
      <c r="AH5" s="167"/>
      <c r="AI5" s="167"/>
      <c r="AJ5" s="167"/>
      <c r="AK5" s="167"/>
      <c r="AL5" s="167"/>
      <c r="AM5" s="167"/>
      <c r="AN5" s="64"/>
      <c r="AO5" s="64"/>
      <c r="AP5" s="64" t="s">
        <v>41</v>
      </c>
      <c r="AQ5" s="64"/>
      <c r="AR5" s="64"/>
      <c r="AS5" s="64"/>
      <c r="AT5" s="64"/>
      <c r="AU5" s="64"/>
      <c r="AV5" s="64"/>
      <c r="AW5" s="64"/>
      <c r="AX5" s="64"/>
      <c r="AY5" s="64"/>
      <c r="AZ5" s="64"/>
      <c r="BA5" s="64"/>
      <c r="BB5" s="64"/>
      <c r="BC5" s="64"/>
      <c r="BD5" s="64"/>
      <c r="BE5" s="64"/>
      <c r="BF5" s="64"/>
      <c r="BG5" s="64"/>
      <c r="BH5" s="64"/>
      <c r="BI5" s="64"/>
      <c r="BJ5" s="64"/>
      <c r="BK5" s="64"/>
      <c r="BL5" s="64"/>
    </row>
    <row r="6" spans="7:73" ht="36" customHeight="1" thickTop="1" x14ac:dyDescent="0.2">
      <c r="G6" s="64"/>
      <c r="H6" s="167"/>
      <c r="I6" s="164"/>
      <c r="J6" s="164"/>
      <c r="K6" s="168"/>
      <c r="L6" s="169"/>
      <c r="M6" s="169"/>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64"/>
      <c r="AO6" s="64"/>
      <c r="AP6" s="170"/>
      <c r="AQ6" s="170" t="s">
        <v>30</v>
      </c>
      <c r="AR6" s="171"/>
      <c r="AS6" s="172"/>
      <c r="AT6" s="172"/>
      <c r="AU6" s="229"/>
      <c r="AV6" s="229"/>
      <c r="AW6" s="229"/>
      <c r="AX6" s="229"/>
      <c r="AY6" s="229"/>
      <c r="AZ6" s="229"/>
      <c r="BA6" s="229"/>
      <c r="BB6" s="229"/>
      <c r="BC6" s="229"/>
      <c r="BD6" s="229"/>
      <c r="BE6" s="229"/>
      <c r="BF6" s="229"/>
      <c r="BG6" s="229"/>
      <c r="BH6" s="229"/>
      <c r="BI6" s="229"/>
      <c r="BJ6" s="229"/>
      <c r="BK6" s="229"/>
      <c r="BL6" s="64"/>
    </row>
    <row r="7" spans="7:73" ht="36" customHeight="1" x14ac:dyDescent="0.15">
      <c r="G7" s="230"/>
      <c r="H7" s="230"/>
      <c r="I7" s="230"/>
      <c r="J7" s="230"/>
      <c r="K7" s="230"/>
      <c r="L7" s="231"/>
      <c r="M7" s="231"/>
      <c r="N7" s="231"/>
      <c r="O7" s="231"/>
      <c r="P7" s="231"/>
      <c r="Q7" s="231"/>
      <c r="R7" s="231"/>
      <c r="S7" s="231"/>
      <c r="T7" s="231"/>
      <c r="U7" s="173"/>
      <c r="V7" s="173"/>
      <c r="W7" s="174"/>
      <c r="X7" s="174"/>
      <c r="Y7" s="174"/>
      <c r="Z7" s="175"/>
      <c r="AA7" s="175"/>
      <c r="AB7" s="175"/>
      <c r="AC7" s="175"/>
      <c r="AD7" s="175"/>
      <c r="AE7" s="175"/>
      <c r="AF7" s="175"/>
      <c r="AG7" s="175"/>
      <c r="AH7" s="175"/>
      <c r="AI7" s="175"/>
      <c r="AJ7" s="175"/>
      <c r="AK7" s="175"/>
      <c r="AL7" s="167"/>
      <c r="AM7" s="167"/>
      <c r="AN7" s="64"/>
      <c r="AO7" s="64"/>
      <c r="AP7" s="176"/>
      <c r="AQ7" s="170" t="s">
        <v>29</v>
      </c>
      <c r="AR7" s="176"/>
      <c r="AS7" s="64"/>
      <c r="AT7" s="177"/>
      <c r="AU7" s="229"/>
      <c r="AV7" s="229"/>
      <c r="AW7" s="229"/>
      <c r="AX7" s="229"/>
      <c r="AY7" s="229"/>
      <c r="AZ7" s="229"/>
      <c r="BA7" s="229"/>
      <c r="BB7" s="229"/>
      <c r="BC7" s="229"/>
      <c r="BD7" s="229"/>
      <c r="BE7" s="229"/>
      <c r="BF7" s="229"/>
      <c r="BG7" s="229"/>
      <c r="BH7" s="229"/>
      <c r="BI7" s="229"/>
      <c r="BJ7" s="229"/>
      <c r="BK7" s="178" t="s">
        <v>31</v>
      </c>
      <c r="BL7" s="64"/>
    </row>
    <row r="8" spans="7:73" ht="36" customHeight="1" x14ac:dyDescent="0.15">
      <c r="G8" s="232" t="s">
        <v>32</v>
      </c>
      <c r="H8" s="232"/>
      <c r="I8" s="232"/>
      <c r="J8" s="232"/>
      <c r="K8" s="232"/>
      <c r="L8" s="233"/>
      <c r="M8" s="233"/>
      <c r="N8" s="233"/>
      <c r="O8" s="233"/>
      <c r="P8" s="233"/>
      <c r="Q8" s="233"/>
      <c r="R8" s="233"/>
      <c r="S8" s="233"/>
      <c r="T8" s="233"/>
      <c r="U8" s="173"/>
      <c r="V8" s="173"/>
      <c r="W8" s="174"/>
      <c r="X8" s="174"/>
      <c r="Y8" s="174"/>
      <c r="Z8" s="175"/>
      <c r="AA8" s="175"/>
      <c r="AB8" s="175"/>
      <c r="AC8" s="175"/>
      <c r="AD8" s="175"/>
      <c r="AE8" s="175"/>
      <c r="AF8" s="175"/>
      <c r="AG8" s="175"/>
      <c r="AH8" s="175"/>
      <c r="AI8" s="175"/>
      <c r="AJ8" s="175"/>
      <c r="AK8" s="175"/>
      <c r="AL8" s="167"/>
      <c r="AM8" s="167"/>
      <c r="AN8" s="64"/>
      <c r="AO8" s="64"/>
      <c r="AP8" s="176"/>
      <c r="AQ8" s="170" t="s">
        <v>183</v>
      </c>
      <c r="AR8" s="176"/>
      <c r="AS8" s="64"/>
      <c r="AT8" s="177"/>
      <c r="AU8" s="229"/>
      <c r="AV8" s="229"/>
      <c r="AW8" s="229"/>
      <c r="AX8" s="229"/>
      <c r="AY8" s="229"/>
      <c r="AZ8" s="229"/>
      <c r="BA8" s="229"/>
      <c r="BB8" s="229"/>
      <c r="BC8" s="229"/>
      <c r="BD8" s="229"/>
      <c r="BE8" s="229"/>
      <c r="BF8" s="229"/>
      <c r="BG8" s="229"/>
      <c r="BH8" s="229"/>
      <c r="BI8" s="229"/>
      <c r="BJ8" s="229"/>
      <c r="BK8" s="178"/>
      <c r="BL8" s="64"/>
    </row>
    <row r="9" spans="7:73" ht="36" customHeight="1" thickBot="1" x14ac:dyDescent="0.2">
      <c r="G9" s="238" t="s">
        <v>33</v>
      </c>
      <c r="H9" s="238"/>
      <c r="I9" s="238"/>
      <c r="J9" s="238"/>
      <c r="K9" s="238"/>
      <c r="L9" s="246"/>
      <c r="M9" s="246"/>
      <c r="N9" s="246"/>
      <c r="O9" s="246"/>
      <c r="P9" s="246"/>
      <c r="Q9" s="246"/>
      <c r="R9" s="246"/>
      <c r="S9" s="246"/>
      <c r="T9" s="246"/>
      <c r="U9" s="206"/>
      <c r="V9" s="247"/>
      <c r="W9" s="247"/>
      <c r="X9" s="247"/>
      <c r="Y9" s="247"/>
      <c r="Z9" s="247"/>
      <c r="AA9" s="247"/>
      <c r="AB9" s="247"/>
      <c r="AC9" s="247"/>
      <c r="AD9" s="247"/>
      <c r="AE9" s="169"/>
      <c r="AF9" s="169"/>
      <c r="AG9" s="169"/>
      <c r="AH9" s="169"/>
      <c r="AI9" s="169"/>
      <c r="AJ9" s="169"/>
      <c r="AK9" s="169"/>
      <c r="AL9" s="167"/>
      <c r="AM9" s="167"/>
      <c r="AN9" s="64"/>
      <c r="AO9" s="64"/>
      <c r="AP9" s="64"/>
      <c r="AQ9" s="64"/>
      <c r="AR9" s="64" t="s">
        <v>28</v>
      </c>
      <c r="AS9" s="64"/>
      <c r="AT9" s="64"/>
      <c r="AU9" s="64"/>
      <c r="AV9" s="64"/>
      <c r="AW9" s="64"/>
      <c r="AX9" s="64"/>
      <c r="AY9" s="64"/>
      <c r="AZ9" s="64"/>
      <c r="BA9" s="64"/>
      <c r="BB9" s="64"/>
      <c r="BC9" s="64"/>
      <c r="BD9" s="64"/>
      <c r="BE9" s="64"/>
      <c r="BF9" s="64"/>
      <c r="BG9" s="64"/>
      <c r="BH9" s="64"/>
      <c r="BI9" s="64"/>
      <c r="BJ9" s="64"/>
      <c r="BK9" s="64"/>
      <c r="BL9" s="64"/>
    </row>
    <row r="10" spans="7:73" ht="36" customHeight="1" x14ac:dyDescent="0.15">
      <c r="G10" s="238" t="s">
        <v>34</v>
      </c>
      <c r="H10" s="238"/>
      <c r="I10" s="238"/>
      <c r="J10" s="238"/>
      <c r="K10" s="23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167"/>
      <c r="AM10" s="167"/>
      <c r="AN10" s="64"/>
      <c r="AO10" s="64"/>
      <c r="AP10" s="179"/>
      <c r="AQ10" s="149"/>
      <c r="AR10" s="249" t="s">
        <v>42</v>
      </c>
      <c r="AS10" s="249"/>
      <c r="AT10" s="249"/>
      <c r="AU10" s="249"/>
      <c r="AV10" s="249"/>
      <c r="AW10" s="249"/>
      <c r="AX10" s="249"/>
      <c r="AY10" s="249"/>
      <c r="AZ10" s="249"/>
      <c r="BA10" s="150"/>
      <c r="BB10" s="263">
        <f>AU29</f>
        <v>0</v>
      </c>
      <c r="BC10" s="264"/>
      <c r="BD10" s="264"/>
      <c r="BE10" s="264"/>
      <c r="BF10" s="264"/>
      <c r="BG10" s="264"/>
      <c r="BH10" s="264"/>
      <c r="BI10" s="264"/>
      <c r="BJ10" s="264"/>
      <c r="BK10" s="264"/>
      <c r="BL10" s="265"/>
    </row>
    <row r="11" spans="7:73" ht="36" customHeight="1" x14ac:dyDescent="0.15">
      <c r="G11" s="238" t="s">
        <v>35</v>
      </c>
      <c r="H11" s="238"/>
      <c r="I11" s="238"/>
      <c r="J11" s="238"/>
      <c r="K11" s="238"/>
      <c r="L11" s="239"/>
      <c r="M11" s="239"/>
      <c r="N11" s="239"/>
      <c r="O11" s="239"/>
      <c r="P11" s="239"/>
      <c r="Q11" s="239"/>
      <c r="R11" s="239"/>
      <c r="S11" s="239"/>
      <c r="T11" s="239"/>
      <c r="U11" s="239"/>
      <c r="V11" s="239"/>
      <c r="W11" s="240" t="s">
        <v>46</v>
      </c>
      <c r="X11" s="240"/>
      <c r="Y11" s="241"/>
      <c r="Z11" s="241"/>
      <c r="AA11" s="241"/>
      <c r="AB11" s="241"/>
      <c r="AC11" s="241"/>
      <c r="AD11" s="241"/>
      <c r="AE11" s="241"/>
      <c r="AF11" s="241"/>
      <c r="AG11" s="241"/>
      <c r="AH11" s="241"/>
      <c r="AI11" s="241"/>
      <c r="AJ11" s="180"/>
      <c r="AK11" s="180"/>
      <c r="AL11" s="167"/>
      <c r="AM11" s="167"/>
      <c r="AN11" s="64"/>
      <c r="AO11" s="64"/>
      <c r="AP11" s="179"/>
      <c r="AQ11" s="152"/>
      <c r="AR11" s="242" t="s">
        <v>52</v>
      </c>
      <c r="AS11" s="242"/>
      <c r="AT11" s="242"/>
      <c r="AU11" s="242"/>
      <c r="AV11" s="242"/>
      <c r="AW11" s="242"/>
      <c r="AX11" s="242"/>
      <c r="AY11" s="242"/>
      <c r="AZ11" s="242"/>
      <c r="BA11" s="153"/>
      <c r="BB11" s="243">
        <f>IF(V9="前払い金",0,IF(AU28=0,BB10*0.9,0))</f>
        <v>0</v>
      </c>
      <c r="BC11" s="244"/>
      <c r="BD11" s="244"/>
      <c r="BE11" s="244"/>
      <c r="BF11" s="244"/>
      <c r="BG11" s="244"/>
      <c r="BH11" s="244"/>
      <c r="BI11" s="244"/>
      <c r="BJ11" s="244"/>
      <c r="BK11" s="244"/>
      <c r="BL11" s="245"/>
    </row>
    <row r="12" spans="7:73" ht="36" customHeight="1" x14ac:dyDescent="0.15">
      <c r="G12" s="64"/>
      <c r="H12" s="167"/>
      <c r="I12" s="164"/>
      <c r="J12" s="164"/>
      <c r="K12" s="168"/>
      <c r="L12" s="181"/>
      <c r="M12" s="181"/>
      <c r="N12" s="182"/>
      <c r="O12" s="182"/>
      <c r="P12" s="182"/>
      <c r="Q12" s="182"/>
      <c r="R12" s="182"/>
      <c r="S12" s="182"/>
      <c r="T12" s="182"/>
      <c r="U12" s="182"/>
      <c r="V12" s="182"/>
      <c r="W12" s="250" t="s">
        <v>101</v>
      </c>
      <c r="X12" s="250"/>
      <c r="Y12" s="241"/>
      <c r="Z12" s="241"/>
      <c r="AA12" s="241"/>
      <c r="AB12" s="241"/>
      <c r="AC12" s="241"/>
      <c r="AD12" s="241"/>
      <c r="AE12" s="241"/>
      <c r="AF12" s="241"/>
      <c r="AG12" s="241"/>
      <c r="AH12" s="241"/>
      <c r="AI12" s="241"/>
      <c r="AJ12" s="180"/>
      <c r="AK12" s="180"/>
      <c r="AL12" s="167"/>
      <c r="AM12" s="167"/>
      <c r="AN12" s="64"/>
      <c r="AO12" s="64"/>
      <c r="AP12" s="179"/>
      <c r="AQ12" s="152"/>
      <c r="AR12" s="242" t="s">
        <v>38</v>
      </c>
      <c r="AS12" s="242"/>
      <c r="AT12" s="242"/>
      <c r="AU12" s="242"/>
      <c r="AV12" s="242"/>
      <c r="AW12" s="242"/>
      <c r="AX12" s="242"/>
      <c r="AY12" s="242"/>
      <c r="AZ12" s="242"/>
      <c r="BA12" s="153"/>
      <c r="BB12" s="243">
        <f>IF(V9="前払い金",ROUNDDOWN(BB10*8/100,0),IF(AU28=0,ROUNDDOWN(BB11*8/100,0),ROUNDDOWN(BB10*8/100,0)))</f>
        <v>0</v>
      </c>
      <c r="BC12" s="244"/>
      <c r="BD12" s="244"/>
      <c r="BE12" s="244"/>
      <c r="BF12" s="244"/>
      <c r="BG12" s="244"/>
      <c r="BH12" s="244"/>
      <c r="BI12" s="244"/>
      <c r="BJ12" s="244"/>
      <c r="BK12" s="244"/>
      <c r="BL12" s="245"/>
    </row>
    <row r="13" spans="7:73" ht="22.5" customHeight="1" thickBot="1" x14ac:dyDescent="0.2">
      <c r="G13" s="64"/>
      <c r="H13" s="167"/>
      <c r="I13" s="164"/>
      <c r="J13" s="164"/>
      <c r="K13" s="168"/>
      <c r="L13" s="169"/>
      <c r="M13" s="169"/>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64"/>
      <c r="AO13" s="64"/>
      <c r="AP13" s="179"/>
      <c r="AQ13" s="251"/>
      <c r="AR13" s="253" t="s">
        <v>37</v>
      </c>
      <c r="AS13" s="253"/>
      <c r="AT13" s="253"/>
      <c r="AU13" s="253"/>
      <c r="AV13" s="253"/>
      <c r="AW13" s="253"/>
      <c r="AX13" s="253"/>
      <c r="AY13" s="253"/>
      <c r="AZ13" s="253"/>
      <c r="BA13" s="255"/>
      <c r="BB13" s="257">
        <f>IF(BB11&gt;0,SUM(BB11:BL12),(BB10+BB12))</f>
        <v>0</v>
      </c>
      <c r="BC13" s="258"/>
      <c r="BD13" s="258"/>
      <c r="BE13" s="258"/>
      <c r="BF13" s="258"/>
      <c r="BG13" s="258"/>
      <c r="BH13" s="258"/>
      <c r="BI13" s="258"/>
      <c r="BJ13" s="258"/>
      <c r="BK13" s="258"/>
      <c r="BL13" s="259"/>
    </row>
    <row r="14" spans="7:73" ht="22.5" customHeight="1" thickTop="1" thickBot="1" x14ac:dyDescent="0.2">
      <c r="G14" s="301" t="s">
        <v>26</v>
      </c>
      <c r="H14" s="302"/>
      <c r="I14" s="307" t="s">
        <v>24</v>
      </c>
      <c r="J14" s="308"/>
      <c r="K14" s="308"/>
      <c r="L14" s="308"/>
      <c r="M14" s="309"/>
      <c r="N14" s="312" t="s">
        <v>189</v>
      </c>
      <c r="O14" s="313"/>
      <c r="P14" s="313"/>
      <c r="Q14" s="313"/>
      <c r="R14" s="313"/>
      <c r="S14" s="313"/>
      <c r="T14" s="313"/>
      <c r="U14" s="313"/>
      <c r="V14" s="313"/>
      <c r="W14" s="314"/>
      <c r="X14" s="318"/>
      <c r="Y14" s="319"/>
      <c r="Z14" s="319"/>
      <c r="AA14" s="319"/>
      <c r="AB14" s="319"/>
      <c r="AC14" s="322" t="s">
        <v>181</v>
      </c>
      <c r="AD14" s="322"/>
      <c r="AE14" s="323"/>
      <c r="AF14" s="326" t="s">
        <v>182</v>
      </c>
      <c r="AG14" s="322"/>
      <c r="AH14" s="322"/>
      <c r="AI14" s="322"/>
      <c r="AJ14" s="322"/>
      <c r="AK14" s="323"/>
      <c r="AL14" s="167"/>
      <c r="AM14" s="167"/>
      <c r="AN14" s="64"/>
      <c r="AO14" s="64"/>
      <c r="AP14" s="179"/>
      <c r="AQ14" s="252"/>
      <c r="AR14" s="254"/>
      <c r="AS14" s="254"/>
      <c r="AT14" s="254"/>
      <c r="AU14" s="254"/>
      <c r="AV14" s="254"/>
      <c r="AW14" s="254"/>
      <c r="AX14" s="254"/>
      <c r="AY14" s="254"/>
      <c r="AZ14" s="254"/>
      <c r="BA14" s="256"/>
      <c r="BB14" s="260"/>
      <c r="BC14" s="261"/>
      <c r="BD14" s="261"/>
      <c r="BE14" s="261"/>
      <c r="BF14" s="261"/>
      <c r="BG14" s="261"/>
      <c r="BH14" s="261"/>
      <c r="BI14" s="261"/>
      <c r="BJ14" s="261"/>
      <c r="BK14" s="261"/>
      <c r="BL14" s="262"/>
    </row>
    <row r="15" spans="7:73" ht="22.5" customHeight="1" thickTop="1" thickBot="1" x14ac:dyDescent="0.2">
      <c r="G15" s="303"/>
      <c r="H15" s="304"/>
      <c r="I15" s="310"/>
      <c r="J15" s="235"/>
      <c r="K15" s="235"/>
      <c r="L15" s="235"/>
      <c r="M15" s="311"/>
      <c r="N15" s="315"/>
      <c r="O15" s="316"/>
      <c r="P15" s="316"/>
      <c r="Q15" s="316"/>
      <c r="R15" s="316"/>
      <c r="S15" s="316"/>
      <c r="T15" s="316"/>
      <c r="U15" s="316"/>
      <c r="V15" s="316"/>
      <c r="W15" s="317"/>
      <c r="X15" s="320"/>
      <c r="Y15" s="321"/>
      <c r="Z15" s="321"/>
      <c r="AA15" s="321"/>
      <c r="AB15" s="321"/>
      <c r="AC15" s="324"/>
      <c r="AD15" s="324"/>
      <c r="AE15" s="325"/>
      <c r="AF15" s="327"/>
      <c r="AG15" s="324"/>
      <c r="AH15" s="324"/>
      <c r="AI15" s="324"/>
      <c r="AJ15" s="324"/>
      <c r="AK15" s="325"/>
      <c r="AL15" s="167"/>
      <c r="AM15" s="167"/>
      <c r="AN15" s="64"/>
      <c r="AO15" s="64"/>
      <c r="AP15" s="64"/>
      <c r="AQ15" s="252"/>
      <c r="AR15" s="254" t="s">
        <v>184</v>
      </c>
      <c r="AS15" s="254"/>
      <c r="AT15" s="254"/>
      <c r="AU15" s="254"/>
      <c r="AV15" s="254"/>
      <c r="AW15" s="254"/>
      <c r="AX15" s="254"/>
      <c r="AY15" s="254"/>
      <c r="AZ15" s="254"/>
      <c r="BA15" s="256"/>
      <c r="BB15" s="260" t="str">
        <f>IF(BG4="","",IF(R28="保留金",AU28+(ROUND((BF29*1.08)*0.9,0)),IF(V9="前払い金",ROUND((BF29*1.08),0),ROUND((BF29*1.08)*0.9,0))))</f>
        <v/>
      </c>
      <c r="BC15" s="261"/>
      <c r="BD15" s="261"/>
      <c r="BE15" s="261"/>
      <c r="BF15" s="261"/>
      <c r="BG15" s="261"/>
      <c r="BH15" s="261"/>
      <c r="BI15" s="261"/>
      <c r="BJ15" s="261"/>
      <c r="BK15" s="261"/>
      <c r="BL15" s="262"/>
    </row>
    <row r="16" spans="7:73" ht="22.5" customHeight="1" thickTop="1" x14ac:dyDescent="0.15">
      <c r="G16" s="303"/>
      <c r="H16" s="304"/>
      <c r="I16" s="281" t="s">
        <v>25</v>
      </c>
      <c r="J16" s="281"/>
      <c r="K16" s="281"/>
      <c r="L16" s="281"/>
      <c r="M16" s="281"/>
      <c r="N16" s="282" t="s">
        <v>152</v>
      </c>
      <c r="O16" s="283"/>
      <c r="P16" s="283"/>
      <c r="Q16" s="283"/>
      <c r="R16" s="283"/>
      <c r="S16" s="283"/>
      <c r="T16" s="283"/>
      <c r="U16" s="283"/>
      <c r="V16" s="283"/>
      <c r="W16" s="283"/>
      <c r="X16" s="286" t="s">
        <v>27</v>
      </c>
      <c r="Y16" s="287"/>
      <c r="Z16" s="287"/>
      <c r="AA16" s="287"/>
      <c r="AB16" s="288"/>
      <c r="AC16" s="292" t="s">
        <v>153</v>
      </c>
      <c r="AD16" s="293"/>
      <c r="AE16" s="293"/>
      <c r="AF16" s="293"/>
      <c r="AG16" s="293"/>
      <c r="AH16" s="293"/>
      <c r="AI16" s="293"/>
      <c r="AJ16" s="293"/>
      <c r="AK16" s="294"/>
      <c r="AL16" s="167"/>
      <c r="AM16" s="167"/>
      <c r="AN16" s="64"/>
      <c r="AO16" s="64"/>
      <c r="AP16" s="64"/>
      <c r="AQ16" s="275"/>
      <c r="AR16" s="276"/>
      <c r="AS16" s="276"/>
      <c r="AT16" s="276"/>
      <c r="AU16" s="276"/>
      <c r="AV16" s="276"/>
      <c r="AW16" s="276"/>
      <c r="AX16" s="276"/>
      <c r="AY16" s="276"/>
      <c r="AZ16" s="276"/>
      <c r="BA16" s="277"/>
      <c r="BB16" s="278"/>
      <c r="BC16" s="279"/>
      <c r="BD16" s="279"/>
      <c r="BE16" s="279"/>
      <c r="BF16" s="279"/>
      <c r="BG16" s="279"/>
      <c r="BH16" s="279"/>
      <c r="BI16" s="279"/>
      <c r="BJ16" s="279"/>
      <c r="BK16" s="279"/>
      <c r="BL16" s="280"/>
    </row>
    <row r="17" spans="7:64" s="61" customFormat="1" ht="22.5" customHeight="1" x14ac:dyDescent="0.15">
      <c r="G17" s="305"/>
      <c r="H17" s="306"/>
      <c r="I17" s="281"/>
      <c r="J17" s="281"/>
      <c r="K17" s="281"/>
      <c r="L17" s="281"/>
      <c r="M17" s="281"/>
      <c r="N17" s="284"/>
      <c r="O17" s="285"/>
      <c r="P17" s="285"/>
      <c r="Q17" s="285"/>
      <c r="R17" s="285"/>
      <c r="S17" s="285"/>
      <c r="T17" s="285"/>
      <c r="U17" s="285"/>
      <c r="V17" s="285"/>
      <c r="W17" s="285"/>
      <c r="X17" s="289"/>
      <c r="Y17" s="290"/>
      <c r="Z17" s="290"/>
      <c r="AA17" s="290"/>
      <c r="AB17" s="291"/>
      <c r="AC17" s="295"/>
      <c r="AD17" s="296"/>
      <c r="AE17" s="296"/>
      <c r="AF17" s="296"/>
      <c r="AG17" s="296"/>
      <c r="AH17" s="296"/>
      <c r="AI17" s="296"/>
      <c r="AJ17" s="296"/>
      <c r="AK17" s="297"/>
      <c r="AL17" s="183"/>
      <c r="AM17" s="183"/>
      <c r="AN17" s="170"/>
      <c r="AO17" s="170"/>
      <c r="AP17" s="170"/>
      <c r="AQ17" s="298"/>
      <c r="AR17" s="242" t="s">
        <v>187</v>
      </c>
      <c r="AS17" s="242"/>
      <c r="AT17" s="242"/>
      <c r="AU17" s="242"/>
      <c r="AV17" s="242"/>
      <c r="AW17" s="242"/>
      <c r="AX17" s="242"/>
      <c r="AY17" s="242"/>
      <c r="AZ17" s="242"/>
      <c r="BA17" s="266"/>
      <c r="BB17" s="268" t="str">
        <f>IF(BB15="","",AJ32-BB15)</f>
        <v/>
      </c>
      <c r="BC17" s="269"/>
      <c r="BD17" s="269"/>
      <c r="BE17" s="269"/>
      <c r="BF17" s="269"/>
      <c r="BG17" s="269"/>
      <c r="BH17" s="269"/>
      <c r="BI17" s="269"/>
      <c r="BJ17" s="269"/>
      <c r="BK17" s="269"/>
      <c r="BL17" s="270"/>
    </row>
    <row r="18" spans="7:64" s="61" customFormat="1" ht="22.5" customHeight="1" thickBot="1" x14ac:dyDescent="0.2">
      <c r="G18" s="184" t="s">
        <v>21</v>
      </c>
      <c r="H18" s="185"/>
      <c r="I18" s="64"/>
      <c r="J18" s="64"/>
      <c r="K18" s="64"/>
      <c r="L18" s="64"/>
      <c r="M18" s="64"/>
      <c r="N18" s="212"/>
      <c r="O18" s="212"/>
      <c r="P18" s="212"/>
      <c r="Q18" s="212"/>
      <c r="R18" s="212"/>
      <c r="S18" s="212"/>
      <c r="T18" s="212"/>
      <c r="U18" s="212"/>
      <c r="V18" s="212"/>
      <c r="W18" s="212"/>
      <c r="X18" s="178"/>
      <c r="Y18" s="178"/>
      <c r="Z18" s="178"/>
      <c r="AA18" s="178"/>
      <c r="AB18" s="178"/>
      <c r="AC18" s="183"/>
      <c r="AD18" s="183"/>
      <c r="AE18" s="183"/>
      <c r="AF18" s="183"/>
      <c r="AG18" s="183"/>
      <c r="AH18" s="183"/>
      <c r="AI18" s="183"/>
      <c r="AJ18" s="183"/>
      <c r="AK18" s="183"/>
      <c r="AL18" s="183"/>
      <c r="AM18" s="183"/>
      <c r="AN18" s="170"/>
      <c r="AO18" s="170"/>
      <c r="AP18" s="170"/>
      <c r="AQ18" s="299"/>
      <c r="AR18" s="300"/>
      <c r="AS18" s="300"/>
      <c r="AT18" s="300"/>
      <c r="AU18" s="300"/>
      <c r="AV18" s="300"/>
      <c r="AW18" s="300"/>
      <c r="AX18" s="300"/>
      <c r="AY18" s="300"/>
      <c r="AZ18" s="300"/>
      <c r="BA18" s="267"/>
      <c r="BB18" s="271"/>
      <c r="BC18" s="272"/>
      <c r="BD18" s="272"/>
      <c r="BE18" s="272"/>
      <c r="BF18" s="272"/>
      <c r="BG18" s="272"/>
      <c r="BH18" s="272"/>
      <c r="BI18" s="272"/>
      <c r="BJ18" s="272"/>
      <c r="BK18" s="272"/>
      <c r="BL18" s="273"/>
    </row>
    <row r="19" spans="7:64" s="61" customFormat="1" ht="22.5" customHeight="1" x14ac:dyDescent="0.15">
      <c r="G19" s="274" t="s">
        <v>22</v>
      </c>
      <c r="H19" s="274"/>
      <c r="I19" s="274"/>
      <c r="J19" s="274"/>
      <c r="K19" s="274"/>
      <c r="L19" s="274"/>
      <c r="M19" s="274"/>
      <c r="N19" s="274"/>
      <c r="O19" s="274"/>
      <c r="P19" s="274"/>
      <c r="Q19" s="274"/>
      <c r="R19" s="274"/>
      <c r="S19" s="274"/>
      <c r="T19" s="274"/>
      <c r="U19" s="274"/>
      <c r="V19" s="274"/>
      <c r="W19" s="274"/>
      <c r="X19" s="274"/>
      <c r="Y19" s="274"/>
      <c r="Z19" s="274"/>
      <c r="AA19" s="274" t="s">
        <v>23</v>
      </c>
      <c r="AB19" s="274"/>
      <c r="AC19" s="274"/>
      <c r="AD19" s="274"/>
      <c r="AE19" s="274"/>
      <c r="AF19" s="274"/>
      <c r="AG19" s="274"/>
      <c r="AH19" s="274"/>
      <c r="AI19" s="274"/>
      <c r="AJ19" s="274"/>
      <c r="AK19" s="274"/>
      <c r="AL19" s="274"/>
      <c r="AM19" s="274"/>
      <c r="AN19" s="274"/>
      <c r="AO19" s="274"/>
      <c r="AP19" s="274"/>
      <c r="AQ19" s="274"/>
      <c r="AR19" s="274"/>
      <c r="AS19" s="274"/>
      <c r="AT19" s="189"/>
      <c r="AU19" s="189"/>
      <c r="AV19" s="189"/>
      <c r="AW19" s="189"/>
      <c r="AX19" s="189"/>
    </row>
    <row r="20" spans="7:64" s="61" customFormat="1" ht="22.5" customHeight="1" x14ac:dyDescent="0.15">
      <c r="G20" s="274" t="s">
        <v>176</v>
      </c>
      <c r="H20" s="274"/>
      <c r="I20" s="274"/>
      <c r="J20" s="274"/>
      <c r="K20" s="274"/>
      <c r="L20" s="274"/>
      <c r="M20" s="274"/>
      <c r="N20" s="274"/>
      <c r="O20" s="274"/>
      <c r="P20" s="274"/>
      <c r="Q20" s="274"/>
      <c r="R20" s="274"/>
      <c r="S20" s="274"/>
      <c r="T20" s="274"/>
      <c r="U20" s="274"/>
      <c r="V20" s="274"/>
      <c r="W20" s="274"/>
      <c r="X20" s="274"/>
      <c r="Y20" s="274"/>
      <c r="Z20" s="274"/>
      <c r="AA20" s="274" t="s">
        <v>54</v>
      </c>
      <c r="AB20" s="274"/>
      <c r="AC20" s="274"/>
      <c r="AD20" s="274"/>
      <c r="AE20" s="274"/>
      <c r="AF20" s="274"/>
      <c r="AG20" s="274"/>
      <c r="AH20" s="274"/>
      <c r="AI20" s="274"/>
      <c r="AJ20" s="274"/>
      <c r="AK20" s="274"/>
      <c r="AL20" s="274"/>
      <c r="AM20" s="274"/>
      <c r="AN20" s="274"/>
      <c r="AO20" s="274"/>
      <c r="AP20" s="274"/>
      <c r="AQ20" s="274"/>
      <c r="AR20" s="274"/>
      <c r="AS20" s="274"/>
      <c r="AT20" s="189"/>
      <c r="AU20" s="189"/>
      <c r="AV20" s="189"/>
      <c r="AW20" s="189"/>
      <c r="AX20" s="189"/>
    </row>
    <row r="21" spans="7:64" ht="22.5" customHeight="1" thickBot="1" x14ac:dyDescent="0.2">
      <c r="G21" s="64" t="s">
        <v>45</v>
      </c>
      <c r="H21" s="183"/>
      <c r="I21" s="164"/>
      <c r="J21" s="164"/>
      <c r="K21" s="169"/>
      <c r="L21" s="169"/>
      <c r="M21" s="169"/>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row>
    <row r="22" spans="7:64" ht="27" customHeight="1" x14ac:dyDescent="0.15">
      <c r="G22" s="344" t="s">
        <v>8</v>
      </c>
      <c r="H22" s="345"/>
      <c r="I22" s="345"/>
      <c r="J22" s="345"/>
      <c r="K22" s="345"/>
      <c r="L22" s="345"/>
      <c r="M22" s="345"/>
      <c r="N22" s="345"/>
      <c r="O22" s="345"/>
      <c r="P22" s="345"/>
      <c r="Q22" s="345"/>
      <c r="R22" s="348" t="s">
        <v>9</v>
      </c>
      <c r="S22" s="348"/>
      <c r="T22" s="348"/>
      <c r="U22" s="348"/>
      <c r="V22" s="348"/>
      <c r="W22" s="348"/>
      <c r="X22" s="348"/>
      <c r="Y22" s="349"/>
      <c r="Z22" s="352" t="s">
        <v>36</v>
      </c>
      <c r="AA22" s="353"/>
      <c r="AB22" s="353"/>
      <c r="AC22" s="353"/>
      <c r="AD22" s="353"/>
      <c r="AE22" s="353"/>
      <c r="AF22" s="353"/>
      <c r="AG22" s="353"/>
      <c r="AH22" s="353"/>
      <c r="AI22" s="353"/>
      <c r="AJ22" s="353"/>
      <c r="AK22" s="353"/>
      <c r="AL22" s="353"/>
      <c r="AM22" s="353"/>
      <c r="AN22" s="353"/>
      <c r="AO22" s="353"/>
      <c r="AP22" s="353"/>
      <c r="AQ22" s="354" t="s">
        <v>43</v>
      </c>
      <c r="AR22" s="355"/>
      <c r="AS22" s="355"/>
      <c r="AT22" s="355"/>
      <c r="AU22" s="355"/>
      <c r="AV22" s="355"/>
      <c r="AW22" s="355"/>
      <c r="AX22" s="355"/>
      <c r="AY22" s="355"/>
      <c r="AZ22" s="355"/>
      <c r="BA22" s="356"/>
      <c r="BB22" s="186"/>
      <c r="BC22" s="187"/>
      <c r="BD22" s="357" t="s">
        <v>39</v>
      </c>
      <c r="BE22" s="357"/>
      <c r="BF22" s="357"/>
      <c r="BG22" s="357"/>
      <c r="BH22" s="357"/>
      <c r="BI22" s="357"/>
      <c r="BJ22" s="357"/>
      <c r="BK22" s="187"/>
      <c r="BL22" s="188"/>
    </row>
    <row r="23" spans="7:64" ht="27" customHeight="1" x14ac:dyDescent="0.15">
      <c r="G23" s="346"/>
      <c r="H23" s="347"/>
      <c r="I23" s="347"/>
      <c r="J23" s="347"/>
      <c r="K23" s="347"/>
      <c r="L23" s="347"/>
      <c r="M23" s="347"/>
      <c r="N23" s="347"/>
      <c r="O23" s="347"/>
      <c r="P23" s="347"/>
      <c r="Q23" s="347"/>
      <c r="R23" s="350"/>
      <c r="S23" s="350"/>
      <c r="T23" s="350"/>
      <c r="U23" s="350"/>
      <c r="V23" s="350"/>
      <c r="W23" s="350"/>
      <c r="X23" s="350"/>
      <c r="Y23" s="351"/>
      <c r="Z23" s="358" t="s">
        <v>10</v>
      </c>
      <c r="AA23" s="359"/>
      <c r="AB23" s="359"/>
      <c r="AC23" s="359"/>
      <c r="AD23" s="350" t="s">
        <v>1</v>
      </c>
      <c r="AE23" s="350"/>
      <c r="AF23" s="350" t="s">
        <v>6</v>
      </c>
      <c r="AG23" s="350"/>
      <c r="AH23" s="350"/>
      <c r="AI23" s="350"/>
      <c r="AJ23" s="359" t="s">
        <v>11</v>
      </c>
      <c r="AK23" s="359"/>
      <c r="AL23" s="359"/>
      <c r="AM23" s="359"/>
      <c r="AN23" s="359"/>
      <c r="AO23" s="359"/>
      <c r="AP23" s="359"/>
      <c r="AQ23" s="330" t="s">
        <v>10</v>
      </c>
      <c r="AR23" s="328"/>
      <c r="AS23" s="328"/>
      <c r="AT23" s="328"/>
      <c r="AU23" s="328" t="s">
        <v>11</v>
      </c>
      <c r="AV23" s="328"/>
      <c r="AW23" s="328"/>
      <c r="AX23" s="328"/>
      <c r="AY23" s="328"/>
      <c r="AZ23" s="328"/>
      <c r="BA23" s="329"/>
      <c r="BB23" s="330" t="s">
        <v>10</v>
      </c>
      <c r="BC23" s="328"/>
      <c r="BD23" s="328"/>
      <c r="BE23" s="328"/>
      <c r="BF23" s="328" t="s">
        <v>11</v>
      </c>
      <c r="BG23" s="328"/>
      <c r="BH23" s="328"/>
      <c r="BI23" s="328"/>
      <c r="BJ23" s="328"/>
      <c r="BK23" s="328"/>
      <c r="BL23" s="331"/>
    </row>
    <row r="24" spans="7:64" ht="36" customHeight="1" x14ac:dyDescent="0.15">
      <c r="G24" s="332" t="s">
        <v>177</v>
      </c>
      <c r="H24" s="333"/>
      <c r="I24" s="334"/>
      <c r="J24" s="335" t="s">
        <v>188</v>
      </c>
      <c r="K24" s="335"/>
      <c r="L24" s="335"/>
      <c r="M24" s="335"/>
      <c r="N24" s="335"/>
      <c r="O24" s="335"/>
      <c r="P24" s="335"/>
      <c r="Q24" s="336"/>
      <c r="R24" s="337" t="str">
        <f>IF(J24="","","別紙内訳書通り")</f>
        <v>別紙内訳書通り</v>
      </c>
      <c r="S24" s="337"/>
      <c r="T24" s="337"/>
      <c r="U24" s="337"/>
      <c r="V24" s="337"/>
      <c r="W24" s="337"/>
      <c r="X24" s="337"/>
      <c r="Y24" s="338"/>
      <c r="Z24" s="339">
        <f>IF(J24="","",1)</f>
        <v>1</v>
      </c>
      <c r="AA24" s="340"/>
      <c r="AB24" s="340"/>
      <c r="AC24" s="340"/>
      <c r="AD24" s="341" t="str">
        <f>IF(J24="","","式")</f>
        <v>式</v>
      </c>
      <c r="AE24" s="341"/>
      <c r="AF24" s="342"/>
      <c r="AG24" s="342"/>
      <c r="AH24" s="342"/>
      <c r="AI24" s="342"/>
      <c r="AJ24" s="343">
        <f>内訳!G48</f>
        <v>0</v>
      </c>
      <c r="AK24" s="343"/>
      <c r="AL24" s="343"/>
      <c r="AM24" s="343"/>
      <c r="AN24" s="343"/>
      <c r="AO24" s="343"/>
      <c r="AP24" s="343"/>
      <c r="AQ24" s="365">
        <f>IF(J24="","",1)</f>
        <v>1</v>
      </c>
      <c r="AR24" s="366"/>
      <c r="AS24" s="366"/>
      <c r="AT24" s="366"/>
      <c r="AU24" s="367">
        <f>内訳!I48</f>
        <v>0</v>
      </c>
      <c r="AV24" s="367"/>
      <c r="AW24" s="367"/>
      <c r="AX24" s="367"/>
      <c r="AY24" s="367"/>
      <c r="AZ24" s="367"/>
      <c r="BA24" s="368"/>
      <c r="BB24" s="365">
        <f>IF(J24="","",1)</f>
        <v>1</v>
      </c>
      <c r="BC24" s="366"/>
      <c r="BD24" s="366"/>
      <c r="BE24" s="366"/>
      <c r="BF24" s="367" t="str">
        <f>IF(BG4="","",内訳!K48)</f>
        <v/>
      </c>
      <c r="BG24" s="367"/>
      <c r="BH24" s="367"/>
      <c r="BI24" s="367"/>
      <c r="BJ24" s="367"/>
      <c r="BK24" s="367"/>
      <c r="BL24" s="369"/>
    </row>
    <row r="25" spans="7:64" ht="36" customHeight="1" x14ac:dyDescent="0.15">
      <c r="G25" s="370" t="s">
        <v>178</v>
      </c>
      <c r="H25" s="371"/>
      <c r="I25" s="372"/>
      <c r="J25" s="373"/>
      <c r="K25" s="373"/>
      <c r="L25" s="373"/>
      <c r="M25" s="373"/>
      <c r="N25" s="373"/>
      <c r="O25" s="373"/>
      <c r="P25" s="373"/>
      <c r="Q25" s="374"/>
      <c r="R25" s="360" t="str">
        <f>IF(J25="","","別紙内訳書通り")</f>
        <v/>
      </c>
      <c r="S25" s="360"/>
      <c r="T25" s="360"/>
      <c r="U25" s="360"/>
      <c r="V25" s="360"/>
      <c r="W25" s="360"/>
      <c r="X25" s="360"/>
      <c r="Y25" s="361"/>
      <c r="Z25" s="362" t="str">
        <f>IF(J25="","",1)</f>
        <v/>
      </c>
      <c r="AA25" s="363"/>
      <c r="AB25" s="363"/>
      <c r="AC25" s="363"/>
      <c r="AD25" s="364" t="str">
        <f>IF(J25="","","式")</f>
        <v/>
      </c>
      <c r="AE25" s="364"/>
      <c r="AF25" s="375"/>
      <c r="AG25" s="375"/>
      <c r="AH25" s="375"/>
      <c r="AI25" s="375"/>
      <c r="AJ25" s="376">
        <f>'内訳（変更1) '!G48</f>
        <v>0</v>
      </c>
      <c r="AK25" s="376"/>
      <c r="AL25" s="376"/>
      <c r="AM25" s="376"/>
      <c r="AN25" s="376"/>
      <c r="AO25" s="376"/>
      <c r="AP25" s="376"/>
      <c r="AQ25" s="377" t="str">
        <f>IF(J25="","",1)</f>
        <v/>
      </c>
      <c r="AR25" s="378"/>
      <c r="AS25" s="378"/>
      <c r="AT25" s="378"/>
      <c r="AU25" s="379">
        <f>'内訳（変更1) '!I48</f>
        <v>0</v>
      </c>
      <c r="AV25" s="379"/>
      <c r="AW25" s="379"/>
      <c r="AX25" s="379"/>
      <c r="AY25" s="379"/>
      <c r="AZ25" s="379"/>
      <c r="BA25" s="380"/>
      <c r="BB25" s="377" t="str">
        <f>IF(J25="","",1)</f>
        <v/>
      </c>
      <c r="BC25" s="378"/>
      <c r="BD25" s="378"/>
      <c r="BE25" s="378"/>
      <c r="BF25" s="379" t="str">
        <f>IF(BG4="","",IF(AJ25&gt;0,'内訳（変更1) '!K48-BF24,""))</f>
        <v/>
      </c>
      <c r="BG25" s="379"/>
      <c r="BH25" s="379"/>
      <c r="BI25" s="379"/>
      <c r="BJ25" s="379"/>
      <c r="BK25" s="379"/>
      <c r="BL25" s="381"/>
    </row>
    <row r="26" spans="7:64" ht="36" customHeight="1" x14ac:dyDescent="0.15">
      <c r="G26" s="370" t="s">
        <v>179</v>
      </c>
      <c r="H26" s="371"/>
      <c r="I26" s="372"/>
      <c r="J26" s="373"/>
      <c r="K26" s="373"/>
      <c r="L26" s="373"/>
      <c r="M26" s="373"/>
      <c r="N26" s="373"/>
      <c r="O26" s="373"/>
      <c r="P26" s="373"/>
      <c r="Q26" s="374"/>
      <c r="R26" s="360" t="str">
        <f>IF(J26="","","別紙内訳書通り")</f>
        <v/>
      </c>
      <c r="S26" s="360"/>
      <c r="T26" s="360"/>
      <c r="U26" s="360"/>
      <c r="V26" s="360"/>
      <c r="W26" s="360"/>
      <c r="X26" s="360"/>
      <c r="Y26" s="361"/>
      <c r="Z26" s="362" t="str">
        <f>IF(J26="","",1)</f>
        <v/>
      </c>
      <c r="AA26" s="363"/>
      <c r="AB26" s="363"/>
      <c r="AC26" s="363"/>
      <c r="AD26" s="364" t="str">
        <f>IF(J26="","","式")</f>
        <v/>
      </c>
      <c r="AE26" s="364"/>
      <c r="AF26" s="375"/>
      <c r="AG26" s="375"/>
      <c r="AH26" s="375"/>
      <c r="AI26" s="375"/>
      <c r="AJ26" s="376">
        <f>'内訳（変更2)'!G48</f>
        <v>0</v>
      </c>
      <c r="AK26" s="376"/>
      <c r="AL26" s="376"/>
      <c r="AM26" s="376"/>
      <c r="AN26" s="376"/>
      <c r="AO26" s="376"/>
      <c r="AP26" s="376"/>
      <c r="AQ26" s="377" t="str">
        <f>IF(J26="","",1)</f>
        <v/>
      </c>
      <c r="AR26" s="378"/>
      <c r="AS26" s="378"/>
      <c r="AT26" s="378"/>
      <c r="AU26" s="379">
        <f>'内訳（変更2)'!I48</f>
        <v>0</v>
      </c>
      <c r="AV26" s="379"/>
      <c r="AW26" s="379"/>
      <c r="AX26" s="379"/>
      <c r="AY26" s="379"/>
      <c r="AZ26" s="379"/>
      <c r="BA26" s="380"/>
      <c r="BB26" s="377" t="str">
        <f>IF(J26="","",1)</f>
        <v/>
      </c>
      <c r="BC26" s="378"/>
      <c r="BD26" s="378"/>
      <c r="BE26" s="378"/>
      <c r="BF26" s="379" t="str">
        <f>IF(BG4="","",IF(AJ26&gt;0,'内訳（変更2)'!K48-BF24-BF25,""))</f>
        <v/>
      </c>
      <c r="BG26" s="379"/>
      <c r="BH26" s="379"/>
      <c r="BI26" s="379"/>
      <c r="BJ26" s="379"/>
      <c r="BK26" s="379"/>
      <c r="BL26" s="381"/>
    </row>
    <row r="27" spans="7:64" ht="36" customHeight="1" x14ac:dyDescent="0.15">
      <c r="G27" s="370" t="s">
        <v>180</v>
      </c>
      <c r="H27" s="371"/>
      <c r="I27" s="372"/>
      <c r="J27" s="373"/>
      <c r="K27" s="373"/>
      <c r="L27" s="373"/>
      <c r="M27" s="373"/>
      <c r="N27" s="373"/>
      <c r="O27" s="373"/>
      <c r="P27" s="373"/>
      <c r="Q27" s="374"/>
      <c r="R27" s="401" t="str">
        <f>IF(J27="","","別紙内訳書通り")</f>
        <v/>
      </c>
      <c r="S27" s="401"/>
      <c r="T27" s="401"/>
      <c r="U27" s="401"/>
      <c r="V27" s="401"/>
      <c r="W27" s="401"/>
      <c r="X27" s="401"/>
      <c r="Y27" s="402"/>
      <c r="Z27" s="403" t="str">
        <f>IF(J27="","",1)</f>
        <v/>
      </c>
      <c r="AA27" s="404"/>
      <c r="AB27" s="404"/>
      <c r="AC27" s="404"/>
      <c r="AD27" s="405" t="str">
        <f>IF(J27="","","式")</f>
        <v/>
      </c>
      <c r="AE27" s="405"/>
      <c r="AF27" s="406"/>
      <c r="AG27" s="406"/>
      <c r="AH27" s="406"/>
      <c r="AI27" s="406"/>
      <c r="AJ27" s="450">
        <f>'内訳（変更3)'!G48</f>
        <v>0</v>
      </c>
      <c r="AK27" s="450"/>
      <c r="AL27" s="450"/>
      <c r="AM27" s="450"/>
      <c r="AN27" s="450"/>
      <c r="AO27" s="450"/>
      <c r="AP27" s="450"/>
      <c r="AQ27" s="384" t="str">
        <f>IF(J27="","",1)</f>
        <v/>
      </c>
      <c r="AR27" s="385"/>
      <c r="AS27" s="385"/>
      <c r="AT27" s="385"/>
      <c r="AU27" s="382">
        <f>'内訳（変更3)'!I48</f>
        <v>0</v>
      </c>
      <c r="AV27" s="382"/>
      <c r="AW27" s="382"/>
      <c r="AX27" s="382"/>
      <c r="AY27" s="382"/>
      <c r="AZ27" s="382"/>
      <c r="BA27" s="383"/>
      <c r="BB27" s="384" t="str">
        <f>IF(J27="","",1)</f>
        <v/>
      </c>
      <c r="BC27" s="385"/>
      <c r="BD27" s="385"/>
      <c r="BE27" s="385"/>
      <c r="BF27" s="382" t="str">
        <f>IF(BG4="","",IF(AJ27&gt;0,'内訳（変更3)'!K48-BF24-BF25-BF26,""))</f>
        <v/>
      </c>
      <c r="BG27" s="382"/>
      <c r="BH27" s="382"/>
      <c r="BI27" s="382"/>
      <c r="BJ27" s="382"/>
      <c r="BK27" s="382"/>
      <c r="BL27" s="386"/>
    </row>
    <row r="28" spans="7:64" ht="36" customHeight="1" x14ac:dyDescent="0.15">
      <c r="G28" s="387"/>
      <c r="H28" s="388"/>
      <c r="I28" s="388"/>
      <c r="J28" s="388"/>
      <c r="K28" s="388"/>
      <c r="L28" s="388"/>
      <c r="M28" s="388"/>
      <c r="N28" s="388"/>
      <c r="O28" s="388"/>
      <c r="P28" s="388"/>
      <c r="Q28" s="389"/>
      <c r="R28" s="390" t="str">
        <f>IF(G28="","","保留金")</f>
        <v/>
      </c>
      <c r="S28" s="391"/>
      <c r="T28" s="391"/>
      <c r="U28" s="391"/>
      <c r="V28" s="391"/>
      <c r="W28" s="391"/>
      <c r="X28" s="391"/>
      <c r="Y28" s="392"/>
      <c r="Z28" s="393"/>
      <c r="AA28" s="394"/>
      <c r="AB28" s="394"/>
      <c r="AC28" s="395"/>
      <c r="AD28" s="396"/>
      <c r="AE28" s="397"/>
      <c r="AF28" s="398"/>
      <c r="AG28" s="399"/>
      <c r="AH28" s="399"/>
      <c r="AI28" s="400"/>
      <c r="AJ28" s="407"/>
      <c r="AK28" s="408"/>
      <c r="AL28" s="408"/>
      <c r="AM28" s="408"/>
      <c r="AN28" s="408"/>
      <c r="AO28" s="408"/>
      <c r="AP28" s="409"/>
      <c r="AQ28" s="410" t="str">
        <f>IF(G28="","",1)</f>
        <v/>
      </c>
      <c r="AR28" s="411"/>
      <c r="AS28" s="411"/>
      <c r="AT28" s="412"/>
      <c r="AU28" s="413"/>
      <c r="AV28" s="414"/>
      <c r="AW28" s="414"/>
      <c r="AX28" s="414"/>
      <c r="AY28" s="414"/>
      <c r="AZ28" s="414"/>
      <c r="BA28" s="415"/>
      <c r="BB28" s="410"/>
      <c r="BC28" s="411"/>
      <c r="BD28" s="411"/>
      <c r="BE28" s="412"/>
      <c r="BF28" s="416"/>
      <c r="BG28" s="417"/>
      <c r="BH28" s="417"/>
      <c r="BI28" s="417"/>
      <c r="BJ28" s="417"/>
      <c r="BK28" s="417"/>
      <c r="BL28" s="418"/>
    </row>
    <row r="29" spans="7:64" ht="40.5" customHeight="1" thickBot="1" x14ac:dyDescent="0.2">
      <c r="G29" s="433" t="s">
        <v>12</v>
      </c>
      <c r="H29" s="434"/>
      <c r="I29" s="434"/>
      <c r="J29" s="434"/>
      <c r="K29" s="434"/>
      <c r="L29" s="434"/>
      <c r="M29" s="434"/>
      <c r="N29" s="434"/>
      <c r="O29" s="434"/>
      <c r="P29" s="434"/>
      <c r="Q29" s="434"/>
      <c r="R29" s="434"/>
      <c r="S29" s="434"/>
      <c r="T29" s="434"/>
      <c r="U29" s="434"/>
      <c r="V29" s="434"/>
      <c r="W29" s="434"/>
      <c r="X29" s="434"/>
      <c r="Y29" s="435"/>
      <c r="Z29" s="436"/>
      <c r="AA29" s="437"/>
      <c r="AB29" s="437"/>
      <c r="AC29" s="437"/>
      <c r="AD29" s="438"/>
      <c r="AE29" s="438"/>
      <c r="AF29" s="439"/>
      <c r="AG29" s="439"/>
      <c r="AH29" s="439"/>
      <c r="AI29" s="439"/>
      <c r="AJ29" s="440">
        <f>IF(AJ24=0,0,IF(AJ25=0,AJ24,IF(AJ26=0,AJ25,IF(AJ27=0,AJ26,AJ27))))</f>
        <v>0</v>
      </c>
      <c r="AK29" s="440"/>
      <c r="AL29" s="440"/>
      <c r="AM29" s="440"/>
      <c r="AN29" s="440"/>
      <c r="AO29" s="440"/>
      <c r="AP29" s="440"/>
      <c r="AQ29" s="420"/>
      <c r="AR29" s="421"/>
      <c r="AS29" s="421"/>
      <c r="AT29" s="421"/>
      <c r="AU29" s="421">
        <f>IF(V9="前払い金",ROUND(AJ24*0.4,0),IF(AU24&gt;0,AU24,IF(AU25&gt;0,AU25,IF(AU26&gt;0,AU26,IF(AU27&gt;0,AU27,IF(AU28&gt;0,AU28,SUM(AU24:BA28)))))))</f>
        <v>0</v>
      </c>
      <c r="AV29" s="421"/>
      <c r="AW29" s="421"/>
      <c r="AX29" s="421"/>
      <c r="AY29" s="421"/>
      <c r="AZ29" s="421"/>
      <c r="BA29" s="422"/>
      <c r="BB29" s="423"/>
      <c r="BC29" s="424"/>
      <c r="BD29" s="424"/>
      <c r="BE29" s="424"/>
      <c r="BF29" s="424">
        <f>IF(V9="前払い金",AU29,SUM(BF24:BL27))</f>
        <v>0</v>
      </c>
      <c r="BG29" s="424"/>
      <c r="BH29" s="424"/>
      <c r="BI29" s="424"/>
      <c r="BJ29" s="424"/>
      <c r="BK29" s="424"/>
      <c r="BL29" s="425"/>
    </row>
    <row r="30" spans="7:64" ht="20.25" customHeight="1" x14ac:dyDescent="0.15">
      <c r="G30" s="426" t="s">
        <v>13</v>
      </c>
      <c r="H30" s="427"/>
      <c r="I30" s="427"/>
      <c r="J30" s="427"/>
      <c r="K30" s="427"/>
      <c r="L30" s="427"/>
      <c r="M30" s="427"/>
      <c r="N30" s="427"/>
      <c r="O30" s="427"/>
      <c r="P30" s="427"/>
      <c r="Q30" s="427"/>
      <c r="R30" s="427"/>
      <c r="S30" s="427"/>
      <c r="T30" s="427"/>
      <c r="U30" s="427"/>
      <c r="V30" s="427"/>
      <c r="W30" s="427"/>
      <c r="X30" s="427"/>
      <c r="Y30" s="428"/>
      <c r="Z30" s="429"/>
      <c r="AA30" s="430"/>
      <c r="AB30" s="430"/>
      <c r="AC30" s="430"/>
      <c r="AD30" s="364"/>
      <c r="AE30" s="364"/>
      <c r="AF30" s="431"/>
      <c r="AG30" s="431"/>
      <c r="AH30" s="431"/>
      <c r="AI30" s="431"/>
      <c r="AJ30" s="376">
        <f>ROUNDDOWN(AJ29*8/100,0)</f>
        <v>0</v>
      </c>
      <c r="AK30" s="376"/>
      <c r="AL30" s="376"/>
      <c r="AM30" s="376"/>
      <c r="AN30" s="376"/>
      <c r="AO30" s="376"/>
      <c r="AP30" s="432"/>
      <c r="AQ30" s="64"/>
      <c r="AR30" s="64"/>
      <c r="AS30" s="64"/>
      <c r="AT30" s="64"/>
      <c r="AU30" s="64"/>
      <c r="AV30" s="64"/>
      <c r="AW30" s="64"/>
      <c r="AX30" s="64"/>
      <c r="AY30" s="64"/>
      <c r="AZ30" s="64"/>
      <c r="BA30" s="64"/>
      <c r="BB30" s="64"/>
      <c r="BC30" s="64"/>
      <c r="BD30" s="64"/>
      <c r="BE30" s="64"/>
      <c r="BF30" s="64"/>
      <c r="BG30" s="64"/>
      <c r="BH30" s="64"/>
      <c r="BI30" s="64"/>
      <c r="BJ30" s="64"/>
      <c r="BK30" s="64"/>
      <c r="BL30" s="64"/>
    </row>
    <row r="31" spans="7:64" ht="20.25" customHeight="1" x14ac:dyDescent="0.15">
      <c r="G31" s="426"/>
      <c r="H31" s="427"/>
      <c r="I31" s="427"/>
      <c r="J31" s="427"/>
      <c r="K31" s="427"/>
      <c r="L31" s="427"/>
      <c r="M31" s="427"/>
      <c r="N31" s="427"/>
      <c r="O31" s="427"/>
      <c r="P31" s="427"/>
      <c r="Q31" s="427"/>
      <c r="R31" s="427"/>
      <c r="S31" s="427"/>
      <c r="T31" s="427"/>
      <c r="U31" s="427"/>
      <c r="V31" s="427"/>
      <c r="W31" s="427"/>
      <c r="X31" s="427"/>
      <c r="Y31" s="428"/>
      <c r="Z31" s="429"/>
      <c r="AA31" s="430"/>
      <c r="AB31" s="430"/>
      <c r="AC31" s="430"/>
      <c r="AD31" s="364"/>
      <c r="AE31" s="364"/>
      <c r="AF31" s="431"/>
      <c r="AG31" s="431"/>
      <c r="AH31" s="431"/>
      <c r="AI31" s="431"/>
      <c r="AJ31" s="376"/>
      <c r="AK31" s="376"/>
      <c r="AL31" s="376"/>
      <c r="AM31" s="376"/>
      <c r="AN31" s="376"/>
      <c r="AO31" s="376"/>
      <c r="AP31" s="432"/>
      <c r="AQ31" s="64"/>
      <c r="AR31" s="189"/>
      <c r="AS31" s="189"/>
      <c r="AT31" s="189"/>
      <c r="AU31" s="189"/>
      <c r="AV31" s="189"/>
      <c r="AW31" s="189"/>
      <c r="AX31" s="189"/>
      <c r="AY31" s="189"/>
      <c r="AZ31" s="189"/>
      <c r="BA31" s="189"/>
      <c r="BB31" s="189"/>
      <c r="BC31" s="189"/>
      <c r="BD31" s="189"/>
      <c r="BE31" s="189"/>
      <c r="BF31" s="189"/>
      <c r="BG31" s="189"/>
      <c r="BH31" s="189"/>
      <c r="BI31" s="189"/>
      <c r="BJ31" s="189"/>
      <c r="BK31" s="189"/>
      <c r="BL31" s="189"/>
    </row>
    <row r="32" spans="7:64" ht="20.25" customHeight="1" x14ac:dyDescent="0.15">
      <c r="G32" s="426" t="s">
        <v>14</v>
      </c>
      <c r="H32" s="427"/>
      <c r="I32" s="427"/>
      <c r="J32" s="427"/>
      <c r="K32" s="427"/>
      <c r="L32" s="427"/>
      <c r="M32" s="427"/>
      <c r="N32" s="427"/>
      <c r="O32" s="427"/>
      <c r="P32" s="427"/>
      <c r="Q32" s="427"/>
      <c r="R32" s="427"/>
      <c r="S32" s="427"/>
      <c r="T32" s="427"/>
      <c r="U32" s="427"/>
      <c r="V32" s="427"/>
      <c r="W32" s="427"/>
      <c r="X32" s="427"/>
      <c r="Y32" s="428"/>
      <c r="Z32" s="429"/>
      <c r="AA32" s="430"/>
      <c r="AB32" s="430"/>
      <c r="AC32" s="430"/>
      <c r="AD32" s="364"/>
      <c r="AE32" s="364"/>
      <c r="AF32" s="431"/>
      <c r="AG32" s="431"/>
      <c r="AH32" s="431"/>
      <c r="AI32" s="431"/>
      <c r="AJ32" s="376">
        <f>SUM(AJ29:AP31)</f>
        <v>0</v>
      </c>
      <c r="AK32" s="376"/>
      <c r="AL32" s="376"/>
      <c r="AM32" s="376"/>
      <c r="AN32" s="376"/>
      <c r="AO32" s="376"/>
      <c r="AP32" s="432"/>
      <c r="AQ32" s="64"/>
      <c r="AR32" s="64"/>
      <c r="AS32" s="64"/>
      <c r="AT32" s="64"/>
      <c r="AU32" s="64"/>
      <c r="AV32" s="64"/>
      <c r="AW32" s="64"/>
      <c r="AX32" s="64"/>
      <c r="AY32" s="64"/>
      <c r="AZ32" s="64"/>
      <c r="BA32" s="64"/>
      <c r="BB32" s="64"/>
      <c r="BC32" s="64"/>
      <c r="BD32" s="64"/>
      <c r="BE32" s="64"/>
      <c r="BF32" s="64"/>
      <c r="BG32" s="64"/>
      <c r="BH32" s="64"/>
      <c r="BI32" s="64"/>
      <c r="BJ32" s="64"/>
      <c r="BK32" s="64"/>
      <c r="BL32" s="64"/>
    </row>
    <row r="33" spans="7:73" ht="20.25" customHeight="1" x14ac:dyDescent="0.15">
      <c r="G33" s="441"/>
      <c r="H33" s="442"/>
      <c r="I33" s="442"/>
      <c r="J33" s="442"/>
      <c r="K33" s="442"/>
      <c r="L33" s="442"/>
      <c r="M33" s="442"/>
      <c r="N33" s="442"/>
      <c r="O33" s="442"/>
      <c r="P33" s="442"/>
      <c r="Q33" s="442"/>
      <c r="R33" s="442"/>
      <c r="S33" s="442"/>
      <c r="T33" s="442"/>
      <c r="U33" s="442"/>
      <c r="V33" s="442"/>
      <c r="W33" s="442"/>
      <c r="X33" s="442"/>
      <c r="Y33" s="443"/>
      <c r="Z33" s="444"/>
      <c r="AA33" s="445"/>
      <c r="AB33" s="445"/>
      <c r="AC33" s="445"/>
      <c r="AD33" s="446"/>
      <c r="AE33" s="446"/>
      <c r="AF33" s="447"/>
      <c r="AG33" s="447"/>
      <c r="AH33" s="447"/>
      <c r="AI33" s="447"/>
      <c r="AJ33" s="448"/>
      <c r="AK33" s="448"/>
      <c r="AL33" s="448"/>
      <c r="AM33" s="448"/>
      <c r="AN33" s="448"/>
      <c r="AO33" s="448"/>
      <c r="AP33" s="449"/>
      <c r="AQ33" s="64"/>
      <c r="AR33" s="64"/>
      <c r="AS33" s="64"/>
      <c r="AT33" s="64"/>
      <c r="AU33" s="64"/>
      <c r="AV33" s="64"/>
      <c r="AW33" s="64"/>
      <c r="AX33" s="64"/>
      <c r="AY33" s="64"/>
      <c r="AZ33" s="64"/>
      <c r="BA33" s="64"/>
      <c r="BB33" s="64"/>
      <c r="BC33" s="64"/>
      <c r="BD33" s="64"/>
      <c r="BE33" s="419" t="s">
        <v>100</v>
      </c>
      <c r="BF33" s="419"/>
      <c r="BG33" s="419"/>
      <c r="BH33" s="419"/>
      <c r="BI33" s="419"/>
      <c r="BJ33" s="419"/>
      <c r="BK33" s="419"/>
      <c r="BL33" s="419"/>
    </row>
    <row r="34" spans="7:73" ht="36" customHeight="1" x14ac:dyDescent="0.15">
      <c r="G34" s="64"/>
      <c r="H34" s="190"/>
      <c r="I34" s="164"/>
      <c r="J34" s="164"/>
      <c r="K34" s="191"/>
      <c r="L34" s="192"/>
      <c r="M34" s="192"/>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64"/>
      <c r="AO34" s="64"/>
      <c r="AP34" s="64"/>
      <c r="AQ34" s="64"/>
      <c r="AR34" s="64"/>
      <c r="AS34" s="64"/>
      <c r="AT34" s="64"/>
      <c r="AU34" s="64"/>
      <c r="AV34" s="64"/>
      <c r="AW34" s="64"/>
      <c r="AX34" s="64"/>
      <c r="AY34" s="64"/>
      <c r="AZ34" s="64"/>
      <c r="BA34" s="64"/>
      <c r="BB34" s="64"/>
      <c r="BC34" s="64"/>
      <c r="BD34" s="64"/>
      <c r="BE34" s="419"/>
      <c r="BF34" s="419"/>
      <c r="BG34" s="419"/>
      <c r="BH34" s="419"/>
      <c r="BI34" s="419"/>
      <c r="BJ34" s="419"/>
      <c r="BK34" s="419"/>
      <c r="BL34" s="419"/>
    </row>
    <row r="36" spans="7:73" ht="40.5" customHeight="1" x14ac:dyDescent="0.15">
      <c r="G36" s="72"/>
      <c r="H36" s="73"/>
      <c r="I36" s="74"/>
      <c r="J36" s="74"/>
      <c r="K36" s="75"/>
      <c r="L36" s="76"/>
      <c r="M36" s="76"/>
      <c r="N36" s="73"/>
      <c r="O36" s="73"/>
      <c r="P36" s="73"/>
      <c r="Q36" s="73"/>
      <c r="R36" s="73"/>
      <c r="S36" s="73"/>
      <c r="T36" s="73"/>
      <c r="U36" s="73"/>
      <c r="V36" s="73"/>
      <c r="W36" s="73"/>
      <c r="X36" s="73"/>
      <c r="Y36" s="73"/>
      <c r="Z36" s="73"/>
      <c r="AA36" s="73"/>
      <c r="AB36" s="73"/>
      <c r="AC36" s="73"/>
      <c r="AD36" s="73"/>
      <c r="AE36" s="73"/>
      <c r="AF36" s="73"/>
      <c r="AG36" s="73"/>
      <c r="AH36" s="73"/>
      <c r="AI36" s="73"/>
      <c r="AJ36" s="130" t="s">
        <v>40</v>
      </c>
      <c r="AK36" s="73"/>
      <c r="AL36" s="73"/>
      <c r="AM36" s="73"/>
      <c r="AN36" s="72"/>
      <c r="AO36" s="72"/>
      <c r="AP36" s="72"/>
      <c r="AQ36" s="72"/>
      <c r="AR36" s="72"/>
      <c r="AS36" s="72"/>
      <c r="AT36" s="72"/>
      <c r="AU36" s="72"/>
      <c r="AV36" s="72"/>
      <c r="AW36" s="72"/>
      <c r="AX36" s="131"/>
      <c r="AY36" s="72"/>
      <c r="AZ36" s="72"/>
      <c r="BA36" s="72"/>
      <c r="BB36" s="72"/>
      <c r="BC36" s="72"/>
      <c r="BD36" s="72"/>
      <c r="BE36" s="72"/>
      <c r="BF36" s="72"/>
      <c r="BG36" s="72"/>
      <c r="BH36" s="72"/>
      <c r="BI36" s="72"/>
      <c r="BJ36" s="72"/>
      <c r="BK36" s="72"/>
      <c r="BL36" s="132"/>
      <c r="BM36" s="132"/>
      <c r="BN36" s="64"/>
      <c r="BO36" s="64"/>
      <c r="BP36" s="64"/>
      <c r="BQ36" s="64"/>
      <c r="BR36" s="64"/>
      <c r="BS36" s="64"/>
      <c r="BT36" s="64"/>
      <c r="BU36" s="64"/>
    </row>
    <row r="37" spans="7:73" ht="22.5" customHeight="1" x14ac:dyDescent="0.15">
      <c r="G37" s="72"/>
      <c r="H37" s="73"/>
      <c r="I37" s="74"/>
      <c r="J37" s="74"/>
      <c r="K37" s="75"/>
      <c r="L37" s="76"/>
      <c r="M37" s="76"/>
      <c r="N37" s="73"/>
      <c r="O37" s="73"/>
      <c r="P37" s="73"/>
      <c r="Q37" s="73"/>
      <c r="R37" s="73"/>
      <c r="S37" s="73"/>
      <c r="T37" s="73"/>
      <c r="U37" s="73"/>
      <c r="V37" s="73"/>
      <c r="W37" s="73"/>
      <c r="X37" s="73"/>
      <c r="Y37" s="73"/>
      <c r="Z37" s="73"/>
      <c r="AA37" s="73"/>
      <c r="AB37" s="73"/>
      <c r="AC37" s="73"/>
      <c r="AD37" s="73"/>
      <c r="AE37" s="73"/>
      <c r="AF37" s="73"/>
      <c r="AG37" s="73"/>
      <c r="AH37" s="456" t="s">
        <v>94</v>
      </c>
      <c r="AI37" s="456"/>
      <c r="AJ37" s="456"/>
      <c r="AK37" s="456"/>
      <c r="AL37" s="456"/>
      <c r="AM37" s="73"/>
      <c r="AN37" s="72"/>
      <c r="AO37" s="72"/>
      <c r="AP37" s="72"/>
      <c r="AQ37" s="72"/>
      <c r="AR37" s="72"/>
      <c r="AS37" s="72"/>
      <c r="AT37" s="72"/>
      <c r="AU37" s="72"/>
      <c r="AV37" s="72"/>
      <c r="AW37" s="72"/>
      <c r="AX37" s="131"/>
      <c r="AY37" s="72"/>
      <c r="AZ37" s="72"/>
      <c r="BA37" s="72"/>
      <c r="BB37" s="457" t="s">
        <v>48</v>
      </c>
      <c r="BC37" s="457"/>
      <c r="BD37" s="458">
        <f>BD4</f>
        <v>28</v>
      </c>
      <c r="BE37" s="458"/>
      <c r="BF37" s="134" t="s">
        <v>49</v>
      </c>
      <c r="BG37" s="458">
        <f>BG4</f>
        <v>0</v>
      </c>
      <c r="BH37" s="458"/>
      <c r="BI37" s="134" t="s">
        <v>51</v>
      </c>
      <c r="BJ37" s="458">
        <f>BJ4</f>
        <v>0</v>
      </c>
      <c r="BK37" s="458"/>
      <c r="BL37" s="134" t="s">
        <v>50</v>
      </c>
      <c r="BM37" s="132"/>
      <c r="BN37" s="64"/>
      <c r="BO37" s="64"/>
      <c r="BP37" s="64"/>
      <c r="BQ37" s="64"/>
      <c r="BR37" s="64"/>
      <c r="BS37" s="64"/>
      <c r="BT37" s="64"/>
      <c r="BU37" s="64"/>
    </row>
    <row r="38" spans="7:73" ht="36" customHeight="1" thickBot="1" x14ac:dyDescent="0.2">
      <c r="G38" s="459" t="str">
        <f>G5</f>
        <v>井口建設工業株式会社</v>
      </c>
      <c r="H38" s="459"/>
      <c r="I38" s="459"/>
      <c r="J38" s="459"/>
      <c r="K38" s="459"/>
      <c r="L38" s="459"/>
      <c r="M38" s="459"/>
      <c r="N38" s="459"/>
      <c r="O38" s="459"/>
      <c r="P38" s="459"/>
      <c r="Q38" s="459"/>
      <c r="R38" s="459"/>
      <c r="S38" s="459"/>
      <c r="T38" s="459"/>
      <c r="U38" s="459"/>
      <c r="V38" s="459"/>
      <c r="W38" s="135"/>
      <c r="X38" s="136"/>
      <c r="Y38" s="136"/>
      <c r="Z38" s="136"/>
      <c r="AA38" s="136"/>
      <c r="AB38" s="136"/>
      <c r="AC38" s="136"/>
      <c r="AD38" s="136"/>
      <c r="AE38" s="136"/>
      <c r="AF38" s="136"/>
      <c r="AG38" s="136"/>
      <c r="AH38" s="136"/>
      <c r="AI38" s="136"/>
      <c r="AJ38" s="136"/>
      <c r="AK38" s="136"/>
      <c r="AL38" s="136"/>
      <c r="AM38" s="136"/>
      <c r="AN38" s="132"/>
      <c r="AO38" s="132"/>
      <c r="AP38" s="132" t="s">
        <v>41</v>
      </c>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72"/>
    </row>
    <row r="39" spans="7:73" ht="36" customHeight="1" thickTop="1" x14ac:dyDescent="0.2">
      <c r="G39" s="132"/>
      <c r="H39" s="136"/>
      <c r="I39" s="133"/>
      <c r="J39" s="133"/>
      <c r="K39" s="137"/>
      <c r="L39" s="138"/>
      <c r="M39" s="138"/>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2"/>
      <c r="AO39" s="132"/>
      <c r="AP39" s="139"/>
      <c r="AQ39" s="139" t="s">
        <v>30</v>
      </c>
      <c r="AR39" s="140"/>
      <c r="AS39" s="141"/>
      <c r="AT39" s="141"/>
      <c r="AU39" s="451">
        <f>AU6</f>
        <v>0</v>
      </c>
      <c r="AV39" s="451"/>
      <c r="AW39" s="451"/>
      <c r="AX39" s="451"/>
      <c r="AY39" s="451"/>
      <c r="AZ39" s="451"/>
      <c r="BA39" s="451"/>
      <c r="BB39" s="451"/>
      <c r="BC39" s="451"/>
      <c r="BD39" s="451"/>
      <c r="BE39" s="451"/>
      <c r="BF39" s="451"/>
      <c r="BG39" s="451"/>
      <c r="BH39" s="451"/>
      <c r="BI39" s="451"/>
      <c r="BJ39" s="451"/>
      <c r="BK39" s="451"/>
      <c r="BL39" s="132"/>
      <c r="BM39" s="72"/>
    </row>
    <row r="40" spans="7:73" ht="36" customHeight="1" x14ac:dyDescent="0.15">
      <c r="G40" s="452"/>
      <c r="H40" s="452"/>
      <c r="I40" s="452"/>
      <c r="J40" s="452"/>
      <c r="K40" s="452"/>
      <c r="L40" s="453"/>
      <c r="M40" s="453"/>
      <c r="N40" s="453"/>
      <c r="O40" s="453"/>
      <c r="P40" s="453"/>
      <c r="Q40" s="453"/>
      <c r="R40" s="453"/>
      <c r="S40" s="453"/>
      <c r="T40" s="453"/>
      <c r="U40" s="143"/>
      <c r="V40" s="143"/>
      <c r="W40" s="144"/>
      <c r="X40" s="144"/>
      <c r="Y40" s="144"/>
      <c r="Z40" s="145"/>
      <c r="AA40" s="145"/>
      <c r="AB40" s="145"/>
      <c r="AC40" s="145"/>
      <c r="AD40" s="145"/>
      <c r="AE40" s="145"/>
      <c r="AF40" s="145"/>
      <c r="AG40" s="145"/>
      <c r="AH40" s="145"/>
      <c r="AI40" s="145"/>
      <c r="AJ40" s="145"/>
      <c r="AK40" s="145"/>
      <c r="AL40" s="136"/>
      <c r="AM40" s="136"/>
      <c r="AN40" s="132"/>
      <c r="AO40" s="132"/>
      <c r="AP40" s="146"/>
      <c r="AQ40" s="139" t="s">
        <v>29</v>
      </c>
      <c r="AR40" s="146"/>
      <c r="AS40" s="132"/>
      <c r="AT40" s="147"/>
      <c r="AU40" s="451">
        <f>AU7</f>
        <v>0</v>
      </c>
      <c r="AV40" s="451"/>
      <c r="AW40" s="451"/>
      <c r="AX40" s="451"/>
      <c r="AY40" s="451"/>
      <c r="AZ40" s="451"/>
      <c r="BA40" s="451"/>
      <c r="BB40" s="451"/>
      <c r="BC40" s="451"/>
      <c r="BD40" s="451"/>
      <c r="BE40" s="451"/>
      <c r="BF40" s="451"/>
      <c r="BG40" s="451"/>
      <c r="BH40" s="451"/>
      <c r="BI40" s="451"/>
      <c r="BJ40" s="451"/>
      <c r="BK40" s="132" t="s">
        <v>31</v>
      </c>
      <c r="BL40" s="132"/>
      <c r="BM40" s="72"/>
    </row>
    <row r="41" spans="7:73" ht="36" customHeight="1" x14ac:dyDescent="0.15">
      <c r="G41" s="454" t="s">
        <v>32</v>
      </c>
      <c r="H41" s="454"/>
      <c r="I41" s="454"/>
      <c r="J41" s="454"/>
      <c r="K41" s="454"/>
      <c r="L41" s="455">
        <f>L8</f>
        <v>0</v>
      </c>
      <c r="M41" s="455"/>
      <c r="N41" s="455"/>
      <c r="O41" s="455"/>
      <c r="P41" s="455"/>
      <c r="Q41" s="455"/>
      <c r="R41" s="455"/>
      <c r="S41" s="455"/>
      <c r="T41" s="455"/>
      <c r="U41" s="143"/>
      <c r="V41" s="143"/>
      <c r="W41" s="144"/>
      <c r="X41" s="144"/>
      <c r="Y41" s="144"/>
      <c r="Z41" s="145"/>
      <c r="AA41" s="145"/>
      <c r="AB41" s="145"/>
      <c r="AC41" s="145"/>
      <c r="AD41" s="145"/>
      <c r="AE41" s="145"/>
      <c r="AF41" s="145"/>
      <c r="AG41" s="145"/>
      <c r="AH41" s="145"/>
      <c r="AI41" s="145"/>
      <c r="AJ41" s="145"/>
      <c r="AK41" s="145"/>
      <c r="AL41" s="136"/>
      <c r="AM41" s="136"/>
      <c r="AN41" s="132"/>
      <c r="AO41" s="132"/>
      <c r="AP41" s="146"/>
      <c r="AQ41" s="139" t="s">
        <v>183</v>
      </c>
      <c r="AR41" s="146"/>
      <c r="AS41" s="132"/>
      <c r="AT41" s="147"/>
      <c r="AU41" s="451">
        <f>AU8</f>
        <v>0</v>
      </c>
      <c r="AV41" s="451"/>
      <c r="AW41" s="451"/>
      <c r="AX41" s="451"/>
      <c r="AY41" s="451"/>
      <c r="AZ41" s="451"/>
      <c r="BA41" s="451"/>
      <c r="BB41" s="451"/>
      <c r="BC41" s="451"/>
      <c r="BD41" s="451"/>
      <c r="BE41" s="451"/>
      <c r="BF41" s="451"/>
      <c r="BG41" s="451"/>
      <c r="BH41" s="451"/>
      <c r="BI41" s="451"/>
      <c r="BJ41" s="451"/>
      <c r="BK41" s="132"/>
      <c r="BL41" s="132"/>
      <c r="BM41" s="72"/>
    </row>
    <row r="42" spans="7:73" ht="36" customHeight="1" thickBot="1" x14ac:dyDescent="0.2">
      <c r="G42" s="460" t="s">
        <v>33</v>
      </c>
      <c r="H42" s="460"/>
      <c r="I42" s="460"/>
      <c r="J42" s="460"/>
      <c r="K42" s="460"/>
      <c r="L42" s="464">
        <f>L9</f>
        <v>0</v>
      </c>
      <c r="M42" s="465"/>
      <c r="N42" s="465"/>
      <c r="O42" s="465"/>
      <c r="P42" s="465"/>
      <c r="Q42" s="465"/>
      <c r="R42" s="465"/>
      <c r="S42" s="465"/>
      <c r="T42" s="465"/>
      <c r="U42" s="205"/>
      <c r="V42" s="466">
        <f>V9</f>
        <v>0</v>
      </c>
      <c r="W42" s="467"/>
      <c r="X42" s="467"/>
      <c r="Y42" s="467"/>
      <c r="Z42" s="467"/>
      <c r="AA42" s="467"/>
      <c r="AB42" s="467"/>
      <c r="AC42" s="467"/>
      <c r="AD42" s="467"/>
      <c r="AE42" s="138"/>
      <c r="AF42" s="138"/>
      <c r="AG42" s="138"/>
      <c r="AH42" s="138"/>
      <c r="AI42" s="138"/>
      <c r="AJ42" s="138"/>
      <c r="AK42" s="138"/>
      <c r="AL42" s="136"/>
      <c r="AM42" s="136"/>
      <c r="AN42" s="132"/>
      <c r="AO42" s="132"/>
      <c r="AP42" s="132"/>
      <c r="AQ42" s="132"/>
      <c r="AR42" s="132" t="s">
        <v>28</v>
      </c>
      <c r="AS42" s="132"/>
      <c r="AT42" s="132"/>
      <c r="AU42" s="132"/>
      <c r="AV42" s="132"/>
      <c r="AW42" s="132"/>
      <c r="AX42" s="132"/>
      <c r="AY42" s="132"/>
      <c r="AZ42" s="132"/>
      <c r="BA42" s="132"/>
      <c r="BB42" s="132"/>
      <c r="BC42" s="132"/>
      <c r="BD42" s="132"/>
      <c r="BE42" s="132"/>
      <c r="BF42" s="132"/>
      <c r="BG42" s="132"/>
      <c r="BH42" s="132"/>
      <c r="BI42" s="132"/>
      <c r="BJ42" s="132"/>
      <c r="BK42" s="132"/>
      <c r="BL42" s="132"/>
      <c r="BM42" s="72"/>
    </row>
    <row r="43" spans="7:73" ht="36" customHeight="1" x14ac:dyDescent="0.15">
      <c r="G43" s="460" t="s">
        <v>34</v>
      </c>
      <c r="H43" s="460"/>
      <c r="I43" s="460"/>
      <c r="J43" s="460"/>
      <c r="K43" s="460"/>
      <c r="L43" s="468">
        <f>L10</f>
        <v>0</v>
      </c>
      <c r="M43" s="468"/>
      <c r="N43" s="468"/>
      <c r="O43" s="468"/>
      <c r="P43" s="468"/>
      <c r="Q43" s="468"/>
      <c r="R43" s="468"/>
      <c r="S43" s="468"/>
      <c r="T43" s="468"/>
      <c r="U43" s="468"/>
      <c r="V43" s="468"/>
      <c r="W43" s="468"/>
      <c r="X43" s="468"/>
      <c r="Y43" s="468"/>
      <c r="Z43" s="468"/>
      <c r="AA43" s="468"/>
      <c r="AB43" s="468"/>
      <c r="AC43" s="468"/>
      <c r="AD43" s="468"/>
      <c r="AE43" s="468"/>
      <c r="AF43" s="468"/>
      <c r="AG43" s="468"/>
      <c r="AH43" s="468"/>
      <c r="AI43" s="468"/>
      <c r="AJ43" s="468"/>
      <c r="AK43" s="468"/>
      <c r="AL43" s="136"/>
      <c r="AM43" s="136"/>
      <c r="AN43" s="132"/>
      <c r="AO43" s="132"/>
      <c r="AP43" s="148"/>
      <c r="AQ43" s="149"/>
      <c r="AR43" s="249" t="s">
        <v>42</v>
      </c>
      <c r="AS43" s="249"/>
      <c r="AT43" s="249"/>
      <c r="AU43" s="249"/>
      <c r="AV43" s="249"/>
      <c r="AW43" s="249"/>
      <c r="AX43" s="249"/>
      <c r="AY43" s="249"/>
      <c r="AZ43" s="249"/>
      <c r="BA43" s="150"/>
      <c r="BB43" s="263">
        <f>BB10</f>
        <v>0</v>
      </c>
      <c r="BC43" s="264"/>
      <c r="BD43" s="264"/>
      <c r="BE43" s="264"/>
      <c r="BF43" s="264"/>
      <c r="BG43" s="264"/>
      <c r="BH43" s="264"/>
      <c r="BI43" s="264"/>
      <c r="BJ43" s="264"/>
      <c r="BK43" s="264"/>
      <c r="BL43" s="265"/>
      <c r="BM43" s="72"/>
    </row>
    <row r="44" spans="7:73" ht="36" customHeight="1" x14ac:dyDescent="0.15">
      <c r="G44" s="460" t="s">
        <v>35</v>
      </c>
      <c r="H44" s="460"/>
      <c r="I44" s="460"/>
      <c r="J44" s="460"/>
      <c r="K44" s="460"/>
      <c r="L44" s="461">
        <f>L11</f>
        <v>0</v>
      </c>
      <c r="M44" s="461"/>
      <c r="N44" s="461"/>
      <c r="O44" s="461"/>
      <c r="P44" s="461"/>
      <c r="Q44" s="461"/>
      <c r="R44" s="461"/>
      <c r="S44" s="461"/>
      <c r="T44" s="461"/>
      <c r="U44" s="461"/>
      <c r="V44" s="461"/>
      <c r="W44" s="462" t="s">
        <v>46</v>
      </c>
      <c r="X44" s="462"/>
      <c r="Y44" s="463">
        <f>Y11</f>
        <v>0</v>
      </c>
      <c r="Z44" s="463"/>
      <c r="AA44" s="463"/>
      <c r="AB44" s="463"/>
      <c r="AC44" s="463"/>
      <c r="AD44" s="463"/>
      <c r="AE44" s="463"/>
      <c r="AF44" s="463"/>
      <c r="AG44" s="463"/>
      <c r="AH44" s="463"/>
      <c r="AI44" s="463"/>
      <c r="AJ44" s="151"/>
      <c r="AK44" s="151"/>
      <c r="AL44" s="136"/>
      <c r="AM44" s="136"/>
      <c r="AN44" s="132"/>
      <c r="AO44" s="132"/>
      <c r="AP44" s="148"/>
      <c r="AQ44" s="152"/>
      <c r="AR44" s="242" t="s">
        <v>52</v>
      </c>
      <c r="AS44" s="242"/>
      <c r="AT44" s="242"/>
      <c r="AU44" s="242"/>
      <c r="AV44" s="242"/>
      <c r="AW44" s="242"/>
      <c r="AX44" s="242"/>
      <c r="AY44" s="242"/>
      <c r="AZ44" s="242"/>
      <c r="BA44" s="153"/>
      <c r="BB44" s="243">
        <f>BB11</f>
        <v>0</v>
      </c>
      <c r="BC44" s="244"/>
      <c r="BD44" s="244"/>
      <c r="BE44" s="244"/>
      <c r="BF44" s="244"/>
      <c r="BG44" s="244"/>
      <c r="BH44" s="244"/>
      <c r="BI44" s="244"/>
      <c r="BJ44" s="244"/>
      <c r="BK44" s="244"/>
      <c r="BL44" s="245"/>
      <c r="BM44" s="72"/>
    </row>
    <row r="45" spans="7:73" ht="36" customHeight="1" x14ac:dyDescent="0.15">
      <c r="G45" s="132"/>
      <c r="H45" s="136"/>
      <c r="I45" s="133"/>
      <c r="J45" s="133"/>
      <c r="K45" s="137"/>
      <c r="L45" s="138"/>
      <c r="M45" s="138"/>
      <c r="N45" s="136"/>
      <c r="O45" s="136"/>
      <c r="P45" s="136"/>
      <c r="Q45" s="136"/>
      <c r="R45" s="136"/>
      <c r="S45" s="136"/>
      <c r="T45" s="136"/>
      <c r="U45" s="136"/>
      <c r="V45" s="136"/>
      <c r="W45" s="469" t="str">
        <f>W12</f>
        <v>変更</v>
      </c>
      <c r="X45" s="469"/>
      <c r="Y45" s="463">
        <f>Y12</f>
        <v>0</v>
      </c>
      <c r="Z45" s="463"/>
      <c r="AA45" s="463"/>
      <c r="AB45" s="463"/>
      <c r="AC45" s="463"/>
      <c r="AD45" s="463"/>
      <c r="AE45" s="463"/>
      <c r="AF45" s="463"/>
      <c r="AG45" s="463"/>
      <c r="AH45" s="463"/>
      <c r="AI45" s="463"/>
      <c r="AJ45" s="151"/>
      <c r="AK45" s="151"/>
      <c r="AL45" s="136"/>
      <c r="AM45" s="136"/>
      <c r="AN45" s="132"/>
      <c r="AO45" s="132"/>
      <c r="AP45" s="148"/>
      <c r="AQ45" s="152"/>
      <c r="AR45" s="242" t="s">
        <v>38</v>
      </c>
      <c r="AS45" s="242"/>
      <c r="AT45" s="242"/>
      <c r="AU45" s="242"/>
      <c r="AV45" s="242"/>
      <c r="AW45" s="242"/>
      <c r="AX45" s="242"/>
      <c r="AY45" s="242"/>
      <c r="AZ45" s="242"/>
      <c r="BA45" s="153"/>
      <c r="BB45" s="243">
        <f>BB12</f>
        <v>0</v>
      </c>
      <c r="BC45" s="244"/>
      <c r="BD45" s="244"/>
      <c r="BE45" s="244"/>
      <c r="BF45" s="244"/>
      <c r="BG45" s="244"/>
      <c r="BH45" s="244"/>
      <c r="BI45" s="244"/>
      <c r="BJ45" s="244"/>
      <c r="BK45" s="244"/>
      <c r="BL45" s="245"/>
      <c r="BM45" s="72"/>
    </row>
    <row r="46" spans="7:73" ht="22.5" customHeight="1" thickBot="1" x14ac:dyDescent="0.2">
      <c r="G46" s="132"/>
      <c r="H46" s="136"/>
      <c r="I46" s="133"/>
      <c r="J46" s="133"/>
      <c r="K46" s="137"/>
      <c r="L46" s="138"/>
      <c r="M46" s="138"/>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2"/>
      <c r="AO46" s="132"/>
      <c r="AP46" s="148"/>
      <c r="AQ46" s="251"/>
      <c r="AR46" s="253" t="s">
        <v>37</v>
      </c>
      <c r="AS46" s="253"/>
      <c r="AT46" s="253"/>
      <c r="AU46" s="253"/>
      <c r="AV46" s="253"/>
      <c r="AW46" s="253"/>
      <c r="AX46" s="253"/>
      <c r="AY46" s="253"/>
      <c r="AZ46" s="253"/>
      <c r="BA46" s="255"/>
      <c r="BB46" s="257">
        <f>BB13</f>
        <v>0</v>
      </c>
      <c r="BC46" s="258"/>
      <c r="BD46" s="258"/>
      <c r="BE46" s="258"/>
      <c r="BF46" s="258"/>
      <c r="BG46" s="258"/>
      <c r="BH46" s="258"/>
      <c r="BI46" s="258"/>
      <c r="BJ46" s="258"/>
      <c r="BK46" s="258"/>
      <c r="BL46" s="259"/>
      <c r="BM46" s="72"/>
    </row>
    <row r="47" spans="7:73" ht="22.5" customHeight="1" thickTop="1" thickBot="1" x14ac:dyDescent="0.2">
      <c r="G47" s="482" t="s">
        <v>26</v>
      </c>
      <c r="H47" s="483"/>
      <c r="I47" s="488" t="s">
        <v>24</v>
      </c>
      <c r="J47" s="489"/>
      <c r="K47" s="489"/>
      <c r="L47" s="489"/>
      <c r="M47" s="266"/>
      <c r="N47" s="492" t="str">
        <f>N14</f>
        <v>　○○銀行</v>
      </c>
      <c r="O47" s="493"/>
      <c r="P47" s="493"/>
      <c r="Q47" s="493"/>
      <c r="R47" s="493"/>
      <c r="S47" s="493"/>
      <c r="T47" s="493"/>
      <c r="U47" s="493"/>
      <c r="V47" s="493"/>
      <c r="W47" s="494"/>
      <c r="X47" s="488">
        <f>X14</f>
        <v>0</v>
      </c>
      <c r="Y47" s="489"/>
      <c r="Z47" s="489"/>
      <c r="AA47" s="489"/>
      <c r="AB47" s="489"/>
      <c r="AC47" s="469" t="str">
        <f>AC14</f>
        <v>本  店</v>
      </c>
      <c r="AD47" s="469"/>
      <c r="AE47" s="478"/>
      <c r="AF47" s="477" t="str">
        <f>AF14</f>
        <v>普　通</v>
      </c>
      <c r="AG47" s="469"/>
      <c r="AH47" s="469"/>
      <c r="AI47" s="469"/>
      <c r="AJ47" s="469"/>
      <c r="AK47" s="478"/>
      <c r="AL47" s="136"/>
      <c r="AM47" s="136"/>
      <c r="AN47" s="132"/>
      <c r="AO47" s="132"/>
      <c r="AP47" s="148"/>
      <c r="AQ47" s="252"/>
      <c r="AR47" s="254"/>
      <c r="AS47" s="254"/>
      <c r="AT47" s="254"/>
      <c r="AU47" s="254"/>
      <c r="AV47" s="254"/>
      <c r="AW47" s="254"/>
      <c r="AX47" s="254"/>
      <c r="AY47" s="254"/>
      <c r="AZ47" s="254"/>
      <c r="BA47" s="256"/>
      <c r="BB47" s="260"/>
      <c r="BC47" s="261"/>
      <c r="BD47" s="261"/>
      <c r="BE47" s="261"/>
      <c r="BF47" s="261"/>
      <c r="BG47" s="261"/>
      <c r="BH47" s="261"/>
      <c r="BI47" s="261"/>
      <c r="BJ47" s="261"/>
      <c r="BK47" s="261"/>
      <c r="BL47" s="262"/>
      <c r="BM47" s="72"/>
    </row>
    <row r="48" spans="7:73" ht="22.5" customHeight="1" thickTop="1" thickBot="1" x14ac:dyDescent="0.2">
      <c r="G48" s="484"/>
      <c r="H48" s="485"/>
      <c r="I48" s="490"/>
      <c r="J48" s="457"/>
      <c r="K48" s="457"/>
      <c r="L48" s="457"/>
      <c r="M48" s="491"/>
      <c r="N48" s="495"/>
      <c r="O48" s="496"/>
      <c r="P48" s="496"/>
      <c r="Q48" s="496"/>
      <c r="R48" s="496"/>
      <c r="S48" s="496"/>
      <c r="T48" s="496"/>
      <c r="U48" s="496"/>
      <c r="V48" s="496"/>
      <c r="W48" s="497"/>
      <c r="X48" s="490"/>
      <c r="Y48" s="457"/>
      <c r="Z48" s="457"/>
      <c r="AA48" s="457"/>
      <c r="AB48" s="457"/>
      <c r="AC48" s="498"/>
      <c r="AD48" s="498"/>
      <c r="AE48" s="499"/>
      <c r="AF48" s="500"/>
      <c r="AG48" s="498"/>
      <c r="AH48" s="498"/>
      <c r="AI48" s="498"/>
      <c r="AJ48" s="498"/>
      <c r="AK48" s="499"/>
      <c r="AL48" s="136"/>
      <c r="AM48" s="136"/>
      <c r="AN48" s="132"/>
      <c r="AO48" s="132"/>
      <c r="AP48" s="132"/>
      <c r="AQ48" s="252"/>
      <c r="AR48" s="254" t="s">
        <v>184</v>
      </c>
      <c r="AS48" s="254"/>
      <c r="AT48" s="254"/>
      <c r="AU48" s="254"/>
      <c r="AV48" s="254"/>
      <c r="AW48" s="254"/>
      <c r="AX48" s="254"/>
      <c r="AY48" s="254"/>
      <c r="AZ48" s="254"/>
      <c r="BA48" s="256"/>
      <c r="BB48" s="260" t="str">
        <f>BB15</f>
        <v/>
      </c>
      <c r="BC48" s="261"/>
      <c r="BD48" s="261"/>
      <c r="BE48" s="261"/>
      <c r="BF48" s="261"/>
      <c r="BG48" s="261"/>
      <c r="BH48" s="261"/>
      <c r="BI48" s="261"/>
      <c r="BJ48" s="261"/>
      <c r="BK48" s="261"/>
      <c r="BL48" s="262"/>
      <c r="BM48" s="72"/>
    </row>
    <row r="49" spans="7:65" ht="22.5" customHeight="1" thickTop="1" x14ac:dyDescent="0.15">
      <c r="G49" s="484"/>
      <c r="H49" s="485"/>
      <c r="I49" s="470" t="s">
        <v>25</v>
      </c>
      <c r="J49" s="470"/>
      <c r="K49" s="470"/>
      <c r="L49" s="470"/>
      <c r="M49" s="470"/>
      <c r="N49" s="471" t="str">
        <f>N16</f>
        <v>○○○○会社</v>
      </c>
      <c r="O49" s="472"/>
      <c r="P49" s="472"/>
      <c r="Q49" s="472"/>
      <c r="R49" s="472"/>
      <c r="S49" s="472"/>
      <c r="T49" s="472"/>
      <c r="U49" s="472"/>
      <c r="V49" s="472"/>
      <c r="W49" s="473"/>
      <c r="X49" s="477" t="s">
        <v>27</v>
      </c>
      <c r="Y49" s="469"/>
      <c r="Z49" s="469"/>
      <c r="AA49" s="469"/>
      <c r="AB49" s="478"/>
      <c r="AC49" s="477" t="str">
        <f>AC16</f>
        <v>＊＊＊＊＊＊＊</v>
      </c>
      <c r="AD49" s="469"/>
      <c r="AE49" s="469"/>
      <c r="AF49" s="469"/>
      <c r="AG49" s="469"/>
      <c r="AH49" s="469"/>
      <c r="AI49" s="469"/>
      <c r="AJ49" s="469"/>
      <c r="AK49" s="478"/>
      <c r="AL49" s="136"/>
      <c r="AM49" s="136"/>
      <c r="AN49" s="132"/>
      <c r="AO49" s="132"/>
      <c r="AP49" s="132"/>
      <c r="AQ49" s="275"/>
      <c r="AR49" s="276"/>
      <c r="AS49" s="276"/>
      <c r="AT49" s="276"/>
      <c r="AU49" s="276"/>
      <c r="AV49" s="276"/>
      <c r="AW49" s="276"/>
      <c r="AX49" s="276"/>
      <c r="AY49" s="276"/>
      <c r="AZ49" s="276"/>
      <c r="BA49" s="277"/>
      <c r="BB49" s="278"/>
      <c r="BC49" s="279"/>
      <c r="BD49" s="279"/>
      <c r="BE49" s="279"/>
      <c r="BF49" s="279"/>
      <c r="BG49" s="279"/>
      <c r="BH49" s="279"/>
      <c r="BI49" s="279"/>
      <c r="BJ49" s="279"/>
      <c r="BK49" s="279"/>
      <c r="BL49" s="280"/>
      <c r="BM49" s="72"/>
    </row>
    <row r="50" spans="7:65" s="61" customFormat="1" ht="22.5" customHeight="1" x14ac:dyDescent="0.15">
      <c r="G50" s="486"/>
      <c r="H50" s="487"/>
      <c r="I50" s="470"/>
      <c r="J50" s="470"/>
      <c r="K50" s="470"/>
      <c r="L50" s="470"/>
      <c r="M50" s="470"/>
      <c r="N50" s="474"/>
      <c r="O50" s="475"/>
      <c r="P50" s="475"/>
      <c r="Q50" s="475"/>
      <c r="R50" s="475"/>
      <c r="S50" s="475"/>
      <c r="T50" s="475"/>
      <c r="U50" s="475"/>
      <c r="V50" s="475"/>
      <c r="W50" s="476"/>
      <c r="X50" s="479"/>
      <c r="Y50" s="480"/>
      <c r="Z50" s="480"/>
      <c r="AA50" s="480"/>
      <c r="AB50" s="481"/>
      <c r="AC50" s="479"/>
      <c r="AD50" s="480"/>
      <c r="AE50" s="480"/>
      <c r="AF50" s="480"/>
      <c r="AG50" s="480"/>
      <c r="AH50" s="480"/>
      <c r="AI50" s="480"/>
      <c r="AJ50" s="480"/>
      <c r="AK50" s="481"/>
      <c r="AL50" s="154"/>
      <c r="AM50" s="154"/>
      <c r="AN50" s="139"/>
      <c r="AO50" s="139"/>
      <c r="AP50" s="139"/>
      <c r="AQ50" s="298"/>
      <c r="AR50" s="242" t="s">
        <v>187</v>
      </c>
      <c r="AS50" s="242"/>
      <c r="AT50" s="242"/>
      <c r="AU50" s="242"/>
      <c r="AV50" s="242"/>
      <c r="AW50" s="242"/>
      <c r="AX50" s="242"/>
      <c r="AY50" s="242"/>
      <c r="AZ50" s="242"/>
      <c r="BA50" s="266"/>
      <c r="BB50" s="268" t="str">
        <f>BB17</f>
        <v/>
      </c>
      <c r="BC50" s="269"/>
      <c r="BD50" s="269"/>
      <c r="BE50" s="269"/>
      <c r="BF50" s="269"/>
      <c r="BG50" s="269"/>
      <c r="BH50" s="269"/>
      <c r="BI50" s="269"/>
      <c r="BJ50" s="269"/>
      <c r="BK50" s="269"/>
      <c r="BL50" s="270"/>
      <c r="BM50" s="74"/>
    </row>
    <row r="51" spans="7:65" s="61" customFormat="1" ht="22.5" customHeight="1" thickBot="1" x14ac:dyDescent="0.2">
      <c r="G51" s="184" t="s">
        <v>21</v>
      </c>
      <c r="H51" s="185"/>
      <c r="I51" s="64"/>
      <c r="J51" s="64"/>
      <c r="K51" s="64"/>
      <c r="L51" s="64"/>
      <c r="M51" s="64"/>
      <c r="N51" s="212"/>
      <c r="O51" s="212"/>
      <c r="P51" s="212"/>
      <c r="Q51" s="212"/>
      <c r="R51" s="212"/>
      <c r="S51" s="212"/>
      <c r="T51" s="212"/>
      <c r="U51" s="212"/>
      <c r="V51" s="212"/>
      <c r="W51" s="212"/>
      <c r="X51" s="178"/>
      <c r="Y51" s="178"/>
      <c r="Z51" s="178"/>
      <c r="AA51" s="210"/>
      <c r="AB51" s="210"/>
      <c r="AC51" s="211"/>
      <c r="AD51" s="211"/>
      <c r="AE51" s="211"/>
      <c r="AF51" s="211"/>
      <c r="AG51" s="211"/>
      <c r="AH51" s="211"/>
      <c r="AI51" s="211"/>
      <c r="AJ51" s="211"/>
      <c r="AK51" s="211"/>
      <c r="AL51" s="154"/>
      <c r="AM51" s="154"/>
      <c r="AN51" s="139"/>
      <c r="AO51" s="139"/>
      <c r="AP51" s="139"/>
      <c r="AQ51" s="299"/>
      <c r="AR51" s="300"/>
      <c r="AS51" s="300"/>
      <c r="AT51" s="300"/>
      <c r="AU51" s="300"/>
      <c r="AV51" s="300"/>
      <c r="AW51" s="300"/>
      <c r="AX51" s="300"/>
      <c r="AY51" s="300"/>
      <c r="AZ51" s="300"/>
      <c r="BA51" s="267"/>
      <c r="BB51" s="271"/>
      <c r="BC51" s="272"/>
      <c r="BD51" s="272"/>
      <c r="BE51" s="272"/>
      <c r="BF51" s="272"/>
      <c r="BG51" s="272"/>
      <c r="BH51" s="272"/>
      <c r="BI51" s="272"/>
      <c r="BJ51" s="272"/>
      <c r="BK51" s="272"/>
      <c r="BL51" s="273"/>
      <c r="BM51" s="74"/>
    </row>
    <row r="52" spans="7:65" s="61" customFormat="1" ht="22.5" customHeight="1" x14ac:dyDescent="0.15">
      <c r="G52" s="274" t="s">
        <v>22</v>
      </c>
      <c r="H52" s="274"/>
      <c r="I52" s="274"/>
      <c r="J52" s="274"/>
      <c r="K52" s="274"/>
      <c r="L52" s="274"/>
      <c r="M52" s="274"/>
      <c r="N52" s="274"/>
      <c r="O52" s="274"/>
      <c r="P52" s="274"/>
      <c r="Q52" s="274"/>
      <c r="R52" s="274"/>
      <c r="S52" s="274"/>
      <c r="T52" s="274"/>
      <c r="U52" s="274"/>
      <c r="V52" s="274"/>
      <c r="W52" s="274"/>
      <c r="X52" s="274"/>
      <c r="Y52" s="274"/>
      <c r="Z52" s="274"/>
      <c r="AA52" s="274" t="s">
        <v>23</v>
      </c>
      <c r="AB52" s="274"/>
      <c r="AC52" s="274"/>
      <c r="AD52" s="274"/>
      <c r="AE52" s="274"/>
      <c r="AF52" s="274"/>
      <c r="AG52" s="274"/>
      <c r="AH52" s="274"/>
      <c r="AI52" s="274"/>
      <c r="AJ52" s="274"/>
      <c r="AK52" s="274"/>
      <c r="AL52" s="274"/>
      <c r="AM52" s="274"/>
      <c r="AN52" s="274"/>
      <c r="AO52" s="274"/>
      <c r="AP52" s="274"/>
      <c r="AQ52" s="274"/>
      <c r="AR52" s="274"/>
      <c r="AS52" s="274"/>
      <c r="AT52" s="213"/>
      <c r="AU52" s="213"/>
      <c r="AV52" s="213"/>
      <c r="AW52" s="213"/>
      <c r="AX52" s="213"/>
      <c r="AY52" s="213"/>
      <c r="AZ52" s="213"/>
      <c r="BA52" s="213"/>
      <c r="BB52" s="213"/>
      <c r="BC52" s="213"/>
      <c r="BD52" s="213"/>
      <c r="BE52" s="213"/>
      <c r="BF52" s="213"/>
      <c r="BG52" s="213"/>
      <c r="BH52" s="213"/>
      <c r="BI52" s="213"/>
      <c r="BJ52" s="213"/>
      <c r="BK52" s="213"/>
      <c r="BL52" s="213"/>
      <c r="BM52" s="74"/>
    </row>
    <row r="53" spans="7:65" s="61" customFormat="1" ht="22.5" customHeight="1" x14ac:dyDescent="0.15">
      <c r="G53" s="274" t="s">
        <v>176</v>
      </c>
      <c r="H53" s="274"/>
      <c r="I53" s="274"/>
      <c r="J53" s="274"/>
      <c r="K53" s="274"/>
      <c r="L53" s="274"/>
      <c r="M53" s="274"/>
      <c r="N53" s="274"/>
      <c r="O53" s="274"/>
      <c r="P53" s="274"/>
      <c r="Q53" s="274"/>
      <c r="R53" s="274"/>
      <c r="S53" s="274"/>
      <c r="T53" s="274"/>
      <c r="U53" s="274"/>
      <c r="V53" s="274"/>
      <c r="W53" s="274"/>
      <c r="X53" s="274"/>
      <c r="Y53" s="274"/>
      <c r="Z53" s="274"/>
      <c r="AA53" s="274" t="s">
        <v>54</v>
      </c>
      <c r="AB53" s="274"/>
      <c r="AC53" s="274"/>
      <c r="AD53" s="274"/>
      <c r="AE53" s="274"/>
      <c r="AF53" s="274"/>
      <c r="AG53" s="274"/>
      <c r="AH53" s="274"/>
      <c r="AI53" s="274"/>
      <c r="AJ53" s="274"/>
      <c r="AK53" s="274"/>
      <c r="AL53" s="274"/>
      <c r="AM53" s="274"/>
      <c r="AN53" s="274"/>
      <c r="AO53" s="274"/>
      <c r="AP53" s="274"/>
      <c r="AQ53" s="274"/>
      <c r="AR53" s="274"/>
      <c r="AS53" s="274"/>
      <c r="AT53" s="213"/>
      <c r="AU53" s="213"/>
      <c r="AV53" s="213"/>
      <c r="AW53" s="213"/>
      <c r="AX53" s="213"/>
      <c r="AY53" s="213"/>
      <c r="AZ53" s="213"/>
      <c r="BA53" s="213"/>
      <c r="BB53" s="213"/>
      <c r="BC53" s="213"/>
      <c r="BD53" s="213"/>
      <c r="BE53" s="213"/>
      <c r="BF53" s="213"/>
      <c r="BG53" s="213"/>
      <c r="BH53" s="213"/>
      <c r="BI53" s="213"/>
      <c r="BJ53" s="213"/>
      <c r="BK53" s="213"/>
      <c r="BL53" s="213"/>
      <c r="BM53" s="74"/>
    </row>
    <row r="54" spans="7:65" ht="22.5" customHeight="1" thickBot="1" x14ac:dyDescent="0.2">
      <c r="G54" s="132" t="s">
        <v>45</v>
      </c>
      <c r="H54" s="154"/>
      <c r="I54" s="133"/>
      <c r="J54" s="133"/>
      <c r="K54" s="138"/>
      <c r="L54" s="138"/>
      <c r="M54" s="138"/>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72"/>
    </row>
    <row r="55" spans="7:65" ht="27" customHeight="1" x14ac:dyDescent="0.15">
      <c r="G55" s="514" t="s">
        <v>8</v>
      </c>
      <c r="H55" s="515"/>
      <c r="I55" s="515"/>
      <c r="J55" s="515"/>
      <c r="K55" s="515"/>
      <c r="L55" s="515"/>
      <c r="M55" s="515"/>
      <c r="N55" s="515"/>
      <c r="O55" s="515"/>
      <c r="P55" s="515"/>
      <c r="Q55" s="515"/>
      <c r="R55" s="341" t="s">
        <v>9</v>
      </c>
      <c r="S55" s="341"/>
      <c r="T55" s="341"/>
      <c r="U55" s="341"/>
      <c r="V55" s="341"/>
      <c r="W55" s="341"/>
      <c r="X55" s="341"/>
      <c r="Y55" s="518"/>
      <c r="Z55" s="520" t="s">
        <v>36</v>
      </c>
      <c r="AA55" s="521"/>
      <c r="AB55" s="521"/>
      <c r="AC55" s="521"/>
      <c r="AD55" s="521"/>
      <c r="AE55" s="521"/>
      <c r="AF55" s="521"/>
      <c r="AG55" s="521"/>
      <c r="AH55" s="521"/>
      <c r="AI55" s="521"/>
      <c r="AJ55" s="521"/>
      <c r="AK55" s="521"/>
      <c r="AL55" s="521"/>
      <c r="AM55" s="521"/>
      <c r="AN55" s="521"/>
      <c r="AO55" s="521"/>
      <c r="AP55" s="521"/>
      <c r="AQ55" s="522" t="s">
        <v>43</v>
      </c>
      <c r="AR55" s="523"/>
      <c r="AS55" s="523"/>
      <c r="AT55" s="523"/>
      <c r="AU55" s="523"/>
      <c r="AV55" s="523"/>
      <c r="AW55" s="523"/>
      <c r="AX55" s="523"/>
      <c r="AY55" s="523"/>
      <c r="AZ55" s="523"/>
      <c r="BA55" s="524"/>
      <c r="BB55" s="155"/>
      <c r="BC55" s="156"/>
      <c r="BD55" s="525" t="s">
        <v>39</v>
      </c>
      <c r="BE55" s="525"/>
      <c r="BF55" s="525"/>
      <c r="BG55" s="525"/>
      <c r="BH55" s="525"/>
      <c r="BI55" s="525"/>
      <c r="BJ55" s="525"/>
      <c r="BK55" s="156"/>
      <c r="BL55" s="157"/>
      <c r="BM55" s="72"/>
    </row>
    <row r="56" spans="7:65" ht="27" customHeight="1" x14ac:dyDescent="0.15">
      <c r="G56" s="516"/>
      <c r="H56" s="517"/>
      <c r="I56" s="517"/>
      <c r="J56" s="517"/>
      <c r="K56" s="517"/>
      <c r="L56" s="517"/>
      <c r="M56" s="517"/>
      <c r="N56" s="517"/>
      <c r="O56" s="517"/>
      <c r="P56" s="517"/>
      <c r="Q56" s="517"/>
      <c r="R56" s="405"/>
      <c r="S56" s="405"/>
      <c r="T56" s="405"/>
      <c r="U56" s="405"/>
      <c r="V56" s="405"/>
      <c r="W56" s="405"/>
      <c r="X56" s="405"/>
      <c r="Y56" s="519"/>
      <c r="Z56" s="526" t="s">
        <v>10</v>
      </c>
      <c r="AA56" s="527"/>
      <c r="AB56" s="527"/>
      <c r="AC56" s="527"/>
      <c r="AD56" s="405" t="s">
        <v>1</v>
      </c>
      <c r="AE56" s="405"/>
      <c r="AF56" s="405" t="s">
        <v>6</v>
      </c>
      <c r="AG56" s="405"/>
      <c r="AH56" s="405"/>
      <c r="AI56" s="405"/>
      <c r="AJ56" s="527" t="s">
        <v>11</v>
      </c>
      <c r="AK56" s="527"/>
      <c r="AL56" s="527"/>
      <c r="AM56" s="527"/>
      <c r="AN56" s="527"/>
      <c r="AO56" s="527"/>
      <c r="AP56" s="527"/>
      <c r="AQ56" s="503" t="s">
        <v>10</v>
      </c>
      <c r="AR56" s="501"/>
      <c r="AS56" s="501"/>
      <c r="AT56" s="501"/>
      <c r="AU56" s="501" t="s">
        <v>11</v>
      </c>
      <c r="AV56" s="501"/>
      <c r="AW56" s="501"/>
      <c r="AX56" s="501"/>
      <c r="AY56" s="501"/>
      <c r="AZ56" s="501"/>
      <c r="BA56" s="502"/>
      <c r="BB56" s="503" t="s">
        <v>10</v>
      </c>
      <c r="BC56" s="501"/>
      <c r="BD56" s="501"/>
      <c r="BE56" s="501"/>
      <c r="BF56" s="501" t="s">
        <v>11</v>
      </c>
      <c r="BG56" s="501"/>
      <c r="BH56" s="501"/>
      <c r="BI56" s="501"/>
      <c r="BJ56" s="501"/>
      <c r="BK56" s="501"/>
      <c r="BL56" s="504"/>
      <c r="BM56" s="72"/>
    </row>
    <row r="57" spans="7:65" ht="36" customHeight="1" x14ac:dyDescent="0.15">
      <c r="G57" s="505" t="str">
        <f>G24</f>
        <v>当初</v>
      </c>
      <c r="H57" s="506"/>
      <c r="I57" s="507"/>
      <c r="J57" s="508" t="str">
        <f>J24</f>
        <v>掘削工事（当初）</v>
      </c>
      <c r="K57" s="509"/>
      <c r="L57" s="509"/>
      <c r="M57" s="509"/>
      <c r="N57" s="509"/>
      <c r="O57" s="509"/>
      <c r="P57" s="509"/>
      <c r="Q57" s="510"/>
      <c r="R57" s="511" t="str">
        <f>R24</f>
        <v>別紙内訳書通り</v>
      </c>
      <c r="S57" s="511"/>
      <c r="T57" s="511"/>
      <c r="U57" s="511"/>
      <c r="V57" s="511"/>
      <c r="W57" s="511"/>
      <c r="X57" s="511"/>
      <c r="Y57" s="512"/>
      <c r="Z57" s="339">
        <f>Z24</f>
        <v>1</v>
      </c>
      <c r="AA57" s="340"/>
      <c r="AB57" s="340"/>
      <c r="AC57" s="340"/>
      <c r="AD57" s="341" t="str">
        <f>AD24</f>
        <v>式</v>
      </c>
      <c r="AE57" s="341"/>
      <c r="AF57" s="513">
        <f>AF24</f>
        <v>0</v>
      </c>
      <c r="AG57" s="513"/>
      <c r="AH57" s="513"/>
      <c r="AI57" s="513"/>
      <c r="AJ57" s="343">
        <f t="shared" ref="AJ57:AJ63" si="0">AJ24</f>
        <v>0</v>
      </c>
      <c r="AK57" s="343"/>
      <c r="AL57" s="343"/>
      <c r="AM57" s="343"/>
      <c r="AN57" s="343"/>
      <c r="AO57" s="343"/>
      <c r="AP57" s="343"/>
      <c r="AQ57" s="365">
        <f>AQ24</f>
        <v>1</v>
      </c>
      <c r="AR57" s="366"/>
      <c r="AS57" s="366"/>
      <c r="AT57" s="366"/>
      <c r="AU57" s="367">
        <f t="shared" ref="AU57:AU62" si="1">AU24</f>
        <v>0</v>
      </c>
      <c r="AV57" s="367"/>
      <c r="AW57" s="367"/>
      <c r="AX57" s="367"/>
      <c r="AY57" s="367"/>
      <c r="AZ57" s="367"/>
      <c r="BA57" s="368"/>
      <c r="BB57" s="365">
        <f>BB24</f>
        <v>1</v>
      </c>
      <c r="BC57" s="366"/>
      <c r="BD57" s="366"/>
      <c r="BE57" s="366"/>
      <c r="BF57" s="367" t="str">
        <f t="shared" ref="BF57:BF62" si="2">BF24</f>
        <v/>
      </c>
      <c r="BG57" s="367"/>
      <c r="BH57" s="367"/>
      <c r="BI57" s="367"/>
      <c r="BJ57" s="367"/>
      <c r="BK57" s="367"/>
      <c r="BL57" s="369"/>
      <c r="BM57" s="72"/>
    </row>
    <row r="58" spans="7:65" ht="36" customHeight="1" x14ac:dyDescent="0.15">
      <c r="G58" s="528" t="str">
        <f>G25</f>
        <v>変更1</v>
      </c>
      <c r="H58" s="529"/>
      <c r="I58" s="530"/>
      <c r="J58" s="531">
        <f>J25</f>
        <v>0</v>
      </c>
      <c r="K58" s="532"/>
      <c r="L58" s="532"/>
      <c r="M58" s="532"/>
      <c r="N58" s="532"/>
      <c r="O58" s="532"/>
      <c r="P58" s="532"/>
      <c r="Q58" s="533"/>
      <c r="R58" s="534" t="str">
        <f>R25</f>
        <v/>
      </c>
      <c r="S58" s="534"/>
      <c r="T58" s="534"/>
      <c r="U58" s="534"/>
      <c r="V58" s="534"/>
      <c r="W58" s="534"/>
      <c r="X58" s="534"/>
      <c r="Y58" s="535"/>
      <c r="Z58" s="362" t="str">
        <f>Z25</f>
        <v/>
      </c>
      <c r="AA58" s="363"/>
      <c r="AB58" s="363"/>
      <c r="AC58" s="363"/>
      <c r="AD58" s="364" t="str">
        <f>AD25</f>
        <v/>
      </c>
      <c r="AE58" s="364"/>
      <c r="AF58" s="431">
        <f>AF25</f>
        <v>0</v>
      </c>
      <c r="AG58" s="431"/>
      <c r="AH58" s="431"/>
      <c r="AI58" s="431"/>
      <c r="AJ58" s="376">
        <f t="shared" si="0"/>
        <v>0</v>
      </c>
      <c r="AK58" s="376"/>
      <c r="AL58" s="376"/>
      <c r="AM58" s="376"/>
      <c r="AN58" s="376"/>
      <c r="AO58" s="376"/>
      <c r="AP58" s="376"/>
      <c r="AQ58" s="377" t="str">
        <f>AQ25</f>
        <v/>
      </c>
      <c r="AR58" s="378"/>
      <c r="AS58" s="378"/>
      <c r="AT58" s="378"/>
      <c r="AU58" s="379">
        <f t="shared" si="1"/>
        <v>0</v>
      </c>
      <c r="AV58" s="379"/>
      <c r="AW58" s="379"/>
      <c r="AX58" s="379"/>
      <c r="AY58" s="379"/>
      <c r="AZ58" s="379"/>
      <c r="BA58" s="380"/>
      <c r="BB58" s="377" t="str">
        <f>BB25</f>
        <v/>
      </c>
      <c r="BC58" s="378"/>
      <c r="BD58" s="378"/>
      <c r="BE58" s="378"/>
      <c r="BF58" s="379" t="str">
        <f t="shared" si="2"/>
        <v/>
      </c>
      <c r="BG58" s="379"/>
      <c r="BH58" s="379"/>
      <c r="BI58" s="379"/>
      <c r="BJ58" s="379"/>
      <c r="BK58" s="379"/>
      <c r="BL58" s="381"/>
      <c r="BM58" s="72"/>
    </row>
    <row r="59" spans="7:65" ht="36" customHeight="1" x14ac:dyDescent="0.15">
      <c r="G59" s="528" t="str">
        <f>G26</f>
        <v>変更2</v>
      </c>
      <c r="H59" s="529"/>
      <c r="I59" s="530"/>
      <c r="J59" s="531">
        <f>J26</f>
        <v>0</v>
      </c>
      <c r="K59" s="532"/>
      <c r="L59" s="532"/>
      <c r="M59" s="532"/>
      <c r="N59" s="532"/>
      <c r="O59" s="532"/>
      <c r="P59" s="532"/>
      <c r="Q59" s="533"/>
      <c r="R59" s="534" t="str">
        <f>R26</f>
        <v/>
      </c>
      <c r="S59" s="534"/>
      <c r="T59" s="534"/>
      <c r="U59" s="534"/>
      <c r="V59" s="534"/>
      <c r="W59" s="534"/>
      <c r="X59" s="534"/>
      <c r="Y59" s="535"/>
      <c r="Z59" s="362" t="str">
        <f>Z26</f>
        <v/>
      </c>
      <c r="AA59" s="363"/>
      <c r="AB59" s="363"/>
      <c r="AC59" s="363"/>
      <c r="AD59" s="364" t="str">
        <f>AD26</f>
        <v/>
      </c>
      <c r="AE59" s="364"/>
      <c r="AF59" s="431">
        <f>AF26</f>
        <v>0</v>
      </c>
      <c r="AG59" s="431"/>
      <c r="AH59" s="431"/>
      <c r="AI59" s="431"/>
      <c r="AJ59" s="376">
        <f t="shared" si="0"/>
        <v>0</v>
      </c>
      <c r="AK59" s="376"/>
      <c r="AL59" s="376"/>
      <c r="AM59" s="376"/>
      <c r="AN59" s="376"/>
      <c r="AO59" s="376"/>
      <c r="AP59" s="376"/>
      <c r="AQ59" s="377" t="str">
        <f>AQ26</f>
        <v/>
      </c>
      <c r="AR59" s="378"/>
      <c r="AS59" s="378"/>
      <c r="AT59" s="378"/>
      <c r="AU59" s="379">
        <f t="shared" si="1"/>
        <v>0</v>
      </c>
      <c r="AV59" s="379"/>
      <c r="AW59" s="379"/>
      <c r="AX59" s="379"/>
      <c r="AY59" s="379"/>
      <c r="AZ59" s="379"/>
      <c r="BA59" s="380"/>
      <c r="BB59" s="377" t="str">
        <f>BB26</f>
        <v/>
      </c>
      <c r="BC59" s="378"/>
      <c r="BD59" s="378"/>
      <c r="BE59" s="378"/>
      <c r="BF59" s="379" t="str">
        <f t="shared" si="2"/>
        <v/>
      </c>
      <c r="BG59" s="379"/>
      <c r="BH59" s="379"/>
      <c r="BI59" s="379"/>
      <c r="BJ59" s="379"/>
      <c r="BK59" s="379"/>
      <c r="BL59" s="381"/>
      <c r="BM59" s="72"/>
    </row>
    <row r="60" spans="7:65" ht="36" customHeight="1" x14ac:dyDescent="0.15">
      <c r="G60" s="528" t="str">
        <f>G27</f>
        <v>変更3</v>
      </c>
      <c r="H60" s="529"/>
      <c r="I60" s="530"/>
      <c r="J60" s="531">
        <f>J27</f>
        <v>0</v>
      </c>
      <c r="K60" s="532"/>
      <c r="L60" s="532"/>
      <c r="M60" s="532"/>
      <c r="N60" s="532"/>
      <c r="O60" s="532"/>
      <c r="P60" s="532"/>
      <c r="Q60" s="533"/>
      <c r="R60" s="549" t="str">
        <f>R27</f>
        <v/>
      </c>
      <c r="S60" s="549"/>
      <c r="T60" s="549"/>
      <c r="U60" s="549"/>
      <c r="V60" s="549"/>
      <c r="W60" s="549"/>
      <c r="X60" s="549"/>
      <c r="Y60" s="550"/>
      <c r="Z60" s="403" t="str">
        <f>Z27</f>
        <v/>
      </c>
      <c r="AA60" s="404"/>
      <c r="AB60" s="404"/>
      <c r="AC60" s="404"/>
      <c r="AD60" s="405" t="str">
        <f>AD27</f>
        <v/>
      </c>
      <c r="AE60" s="405"/>
      <c r="AF60" s="551">
        <f>AF27</f>
        <v>0</v>
      </c>
      <c r="AG60" s="551"/>
      <c r="AH60" s="551"/>
      <c r="AI60" s="551"/>
      <c r="AJ60" s="450">
        <f t="shared" si="0"/>
        <v>0</v>
      </c>
      <c r="AK60" s="450"/>
      <c r="AL60" s="450"/>
      <c r="AM60" s="450"/>
      <c r="AN60" s="450"/>
      <c r="AO60" s="450"/>
      <c r="AP60" s="450"/>
      <c r="AQ60" s="384" t="str">
        <f>AQ27</f>
        <v/>
      </c>
      <c r="AR60" s="385"/>
      <c r="AS60" s="385"/>
      <c r="AT60" s="385"/>
      <c r="AU60" s="382">
        <f t="shared" si="1"/>
        <v>0</v>
      </c>
      <c r="AV60" s="382"/>
      <c r="AW60" s="382"/>
      <c r="AX60" s="382"/>
      <c r="AY60" s="382"/>
      <c r="AZ60" s="382"/>
      <c r="BA60" s="383"/>
      <c r="BB60" s="384" t="str">
        <f>BB27</f>
        <v/>
      </c>
      <c r="BC60" s="385"/>
      <c r="BD60" s="385"/>
      <c r="BE60" s="385"/>
      <c r="BF60" s="382" t="str">
        <f t="shared" si="2"/>
        <v/>
      </c>
      <c r="BG60" s="382"/>
      <c r="BH60" s="382"/>
      <c r="BI60" s="382"/>
      <c r="BJ60" s="382"/>
      <c r="BK60" s="382"/>
      <c r="BL60" s="386"/>
      <c r="BM60" s="72"/>
    </row>
    <row r="61" spans="7:65" ht="36" customHeight="1" x14ac:dyDescent="0.15">
      <c r="G61" s="543">
        <f>G28</f>
        <v>0</v>
      </c>
      <c r="H61" s="544"/>
      <c r="I61" s="544"/>
      <c r="J61" s="544"/>
      <c r="K61" s="544"/>
      <c r="L61" s="544"/>
      <c r="M61" s="544"/>
      <c r="N61" s="544"/>
      <c r="O61" s="544"/>
      <c r="P61" s="544"/>
      <c r="Q61" s="544"/>
      <c r="R61" s="545" t="str">
        <f>R28</f>
        <v/>
      </c>
      <c r="S61" s="545"/>
      <c r="T61" s="545"/>
      <c r="U61" s="545"/>
      <c r="V61" s="545"/>
      <c r="W61" s="545"/>
      <c r="X61" s="545"/>
      <c r="Y61" s="546"/>
      <c r="Z61" s="547">
        <f>Z28</f>
        <v>0</v>
      </c>
      <c r="AA61" s="548"/>
      <c r="AB61" s="548"/>
      <c r="AC61" s="548"/>
      <c r="AD61" s="446">
        <f>AD28</f>
        <v>0</v>
      </c>
      <c r="AE61" s="446"/>
      <c r="AF61" s="447">
        <f>AF28</f>
        <v>0</v>
      </c>
      <c r="AG61" s="447"/>
      <c r="AH61" s="447"/>
      <c r="AI61" s="447"/>
      <c r="AJ61" s="448">
        <f t="shared" si="0"/>
        <v>0</v>
      </c>
      <c r="AK61" s="448"/>
      <c r="AL61" s="448"/>
      <c r="AM61" s="448"/>
      <c r="AN61" s="448"/>
      <c r="AO61" s="448"/>
      <c r="AP61" s="448"/>
      <c r="AQ61" s="536" t="str">
        <f>AQ28</f>
        <v/>
      </c>
      <c r="AR61" s="537"/>
      <c r="AS61" s="537"/>
      <c r="AT61" s="537"/>
      <c r="AU61" s="538">
        <f t="shared" si="1"/>
        <v>0</v>
      </c>
      <c r="AV61" s="538"/>
      <c r="AW61" s="538"/>
      <c r="AX61" s="538"/>
      <c r="AY61" s="538"/>
      <c r="AZ61" s="538"/>
      <c r="BA61" s="558"/>
      <c r="BB61" s="536">
        <f>BB28</f>
        <v>0</v>
      </c>
      <c r="BC61" s="537"/>
      <c r="BD61" s="537"/>
      <c r="BE61" s="537"/>
      <c r="BF61" s="538">
        <f t="shared" si="2"/>
        <v>0</v>
      </c>
      <c r="BG61" s="538"/>
      <c r="BH61" s="538"/>
      <c r="BI61" s="538"/>
      <c r="BJ61" s="538"/>
      <c r="BK61" s="538"/>
      <c r="BL61" s="539"/>
      <c r="BM61" s="72"/>
    </row>
    <row r="62" spans="7:65" ht="40.5" customHeight="1" thickBot="1" x14ac:dyDescent="0.2">
      <c r="G62" s="540" t="s">
        <v>12</v>
      </c>
      <c r="H62" s="541"/>
      <c r="I62" s="541"/>
      <c r="J62" s="541"/>
      <c r="K62" s="541"/>
      <c r="L62" s="541"/>
      <c r="M62" s="541"/>
      <c r="N62" s="541"/>
      <c r="O62" s="541"/>
      <c r="P62" s="541"/>
      <c r="Q62" s="541"/>
      <c r="R62" s="541"/>
      <c r="S62" s="541"/>
      <c r="T62" s="541"/>
      <c r="U62" s="541"/>
      <c r="V62" s="541"/>
      <c r="W62" s="541"/>
      <c r="X62" s="541"/>
      <c r="Y62" s="542"/>
      <c r="Z62" s="436"/>
      <c r="AA62" s="437"/>
      <c r="AB62" s="437"/>
      <c r="AC62" s="437"/>
      <c r="AD62" s="438"/>
      <c r="AE62" s="438"/>
      <c r="AF62" s="439"/>
      <c r="AG62" s="439"/>
      <c r="AH62" s="439"/>
      <c r="AI62" s="439"/>
      <c r="AJ62" s="440">
        <f t="shared" si="0"/>
        <v>0</v>
      </c>
      <c r="AK62" s="440"/>
      <c r="AL62" s="440"/>
      <c r="AM62" s="440"/>
      <c r="AN62" s="440"/>
      <c r="AO62" s="440"/>
      <c r="AP62" s="440"/>
      <c r="AQ62" s="420"/>
      <c r="AR62" s="421"/>
      <c r="AS62" s="421"/>
      <c r="AT62" s="421"/>
      <c r="AU62" s="421">
        <f t="shared" si="1"/>
        <v>0</v>
      </c>
      <c r="AV62" s="421"/>
      <c r="AW62" s="421"/>
      <c r="AX62" s="421"/>
      <c r="AY62" s="421"/>
      <c r="AZ62" s="421"/>
      <c r="BA62" s="422"/>
      <c r="BB62" s="423"/>
      <c r="BC62" s="424"/>
      <c r="BD62" s="424"/>
      <c r="BE62" s="424"/>
      <c r="BF62" s="424">
        <f t="shared" si="2"/>
        <v>0</v>
      </c>
      <c r="BG62" s="424"/>
      <c r="BH62" s="424"/>
      <c r="BI62" s="424"/>
      <c r="BJ62" s="424"/>
      <c r="BK62" s="424"/>
      <c r="BL62" s="425"/>
      <c r="BM62" s="72"/>
    </row>
    <row r="63" spans="7:65" ht="20.25" customHeight="1" x14ac:dyDescent="0.15">
      <c r="G63" s="552" t="s">
        <v>13</v>
      </c>
      <c r="H63" s="553"/>
      <c r="I63" s="553"/>
      <c r="J63" s="553"/>
      <c r="K63" s="553"/>
      <c r="L63" s="553"/>
      <c r="M63" s="553"/>
      <c r="N63" s="553"/>
      <c r="O63" s="553"/>
      <c r="P63" s="553"/>
      <c r="Q63" s="553"/>
      <c r="R63" s="553"/>
      <c r="S63" s="553"/>
      <c r="T63" s="553"/>
      <c r="U63" s="553"/>
      <c r="V63" s="553"/>
      <c r="W63" s="553"/>
      <c r="X63" s="553"/>
      <c r="Y63" s="554"/>
      <c r="Z63" s="429"/>
      <c r="AA63" s="430"/>
      <c r="AB63" s="430"/>
      <c r="AC63" s="430"/>
      <c r="AD63" s="364"/>
      <c r="AE63" s="364"/>
      <c r="AF63" s="431"/>
      <c r="AG63" s="431"/>
      <c r="AH63" s="431"/>
      <c r="AI63" s="431"/>
      <c r="AJ63" s="376">
        <f t="shared" si="0"/>
        <v>0</v>
      </c>
      <c r="AK63" s="376"/>
      <c r="AL63" s="376"/>
      <c r="AM63" s="376"/>
      <c r="AN63" s="376"/>
      <c r="AO63" s="376"/>
      <c r="AP63" s="4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72"/>
    </row>
    <row r="64" spans="7:65" ht="20.25" customHeight="1" x14ac:dyDescent="0.15">
      <c r="G64" s="552"/>
      <c r="H64" s="553"/>
      <c r="I64" s="553"/>
      <c r="J64" s="553"/>
      <c r="K64" s="553"/>
      <c r="L64" s="553"/>
      <c r="M64" s="553"/>
      <c r="N64" s="553"/>
      <c r="O64" s="553"/>
      <c r="P64" s="553"/>
      <c r="Q64" s="553"/>
      <c r="R64" s="553"/>
      <c r="S64" s="553"/>
      <c r="T64" s="553"/>
      <c r="U64" s="553"/>
      <c r="V64" s="553"/>
      <c r="W64" s="553"/>
      <c r="X64" s="553"/>
      <c r="Y64" s="554"/>
      <c r="Z64" s="429"/>
      <c r="AA64" s="430"/>
      <c r="AB64" s="430"/>
      <c r="AC64" s="430"/>
      <c r="AD64" s="364"/>
      <c r="AE64" s="364"/>
      <c r="AF64" s="431"/>
      <c r="AG64" s="431"/>
      <c r="AH64" s="431"/>
      <c r="AI64" s="431"/>
      <c r="AJ64" s="376"/>
      <c r="AK64" s="376"/>
      <c r="AL64" s="376"/>
      <c r="AM64" s="376"/>
      <c r="AN64" s="376"/>
      <c r="AO64" s="376"/>
      <c r="AP64" s="432"/>
      <c r="AQ64" s="132"/>
      <c r="AR64" s="555" t="s">
        <v>7</v>
      </c>
      <c r="AS64" s="556"/>
      <c r="AT64" s="557"/>
      <c r="AU64" s="555" t="s">
        <v>15</v>
      </c>
      <c r="AV64" s="556"/>
      <c r="AW64" s="557"/>
      <c r="AX64" s="555" t="s">
        <v>16</v>
      </c>
      <c r="AY64" s="556"/>
      <c r="AZ64" s="557"/>
      <c r="BA64" s="555" t="s">
        <v>20</v>
      </c>
      <c r="BB64" s="556"/>
      <c r="BC64" s="557"/>
      <c r="BD64" s="555" t="s">
        <v>17</v>
      </c>
      <c r="BE64" s="556"/>
      <c r="BF64" s="557"/>
      <c r="BG64" s="555" t="s">
        <v>18</v>
      </c>
      <c r="BH64" s="556"/>
      <c r="BI64" s="557"/>
      <c r="BJ64" s="555" t="s">
        <v>19</v>
      </c>
      <c r="BK64" s="556"/>
      <c r="BL64" s="557"/>
      <c r="BM64" s="72"/>
    </row>
    <row r="65" spans="7:73" ht="20.25" customHeight="1" x14ac:dyDescent="0.15">
      <c r="G65" s="552" t="s">
        <v>14</v>
      </c>
      <c r="H65" s="553"/>
      <c r="I65" s="553"/>
      <c r="J65" s="553"/>
      <c r="K65" s="553"/>
      <c r="L65" s="553"/>
      <c r="M65" s="553"/>
      <c r="N65" s="553"/>
      <c r="O65" s="553"/>
      <c r="P65" s="553"/>
      <c r="Q65" s="553"/>
      <c r="R65" s="553"/>
      <c r="S65" s="553"/>
      <c r="T65" s="553"/>
      <c r="U65" s="553"/>
      <c r="V65" s="553"/>
      <c r="W65" s="553"/>
      <c r="X65" s="553"/>
      <c r="Y65" s="554"/>
      <c r="Z65" s="429"/>
      <c r="AA65" s="430"/>
      <c r="AB65" s="430"/>
      <c r="AC65" s="430"/>
      <c r="AD65" s="364"/>
      <c r="AE65" s="364"/>
      <c r="AF65" s="431"/>
      <c r="AG65" s="431"/>
      <c r="AH65" s="431"/>
      <c r="AI65" s="431"/>
      <c r="AJ65" s="376">
        <f>AJ32</f>
        <v>0</v>
      </c>
      <c r="AK65" s="376"/>
      <c r="AL65" s="376"/>
      <c r="AM65" s="376"/>
      <c r="AN65" s="376"/>
      <c r="AO65" s="376"/>
      <c r="AP65" s="432"/>
      <c r="AQ65" s="132"/>
      <c r="AR65" s="488"/>
      <c r="AS65" s="489"/>
      <c r="AT65" s="266"/>
      <c r="AU65" s="488"/>
      <c r="AV65" s="489"/>
      <c r="AW65" s="266"/>
      <c r="AX65" s="488"/>
      <c r="AY65" s="489"/>
      <c r="AZ65" s="266"/>
      <c r="BA65" s="488"/>
      <c r="BB65" s="489"/>
      <c r="BC65" s="266"/>
      <c r="BD65" s="488"/>
      <c r="BE65" s="489"/>
      <c r="BF65" s="266"/>
      <c r="BG65" s="488"/>
      <c r="BH65" s="489"/>
      <c r="BI65" s="266"/>
      <c r="BJ65" s="488"/>
      <c r="BK65" s="489"/>
      <c r="BL65" s="266"/>
      <c r="BM65" s="72"/>
    </row>
    <row r="66" spans="7:73" ht="20.25" customHeight="1" x14ac:dyDescent="0.15">
      <c r="G66" s="562"/>
      <c r="H66" s="563"/>
      <c r="I66" s="563"/>
      <c r="J66" s="563"/>
      <c r="K66" s="563"/>
      <c r="L66" s="563"/>
      <c r="M66" s="563"/>
      <c r="N66" s="563"/>
      <c r="O66" s="563"/>
      <c r="P66" s="563"/>
      <c r="Q66" s="563"/>
      <c r="R66" s="563"/>
      <c r="S66" s="563"/>
      <c r="T66" s="563"/>
      <c r="U66" s="563"/>
      <c r="V66" s="563"/>
      <c r="W66" s="563"/>
      <c r="X66" s="563"/>
      <c r="Y66" s="564"/>
      <c r="Z66" s="444"/>
      <c r="AA66" s="445"/>
      <c r="AB66" s="445"/>
      <c r="AC66" s="445"/>
      <c r="AD66" s="446"/>
      <c r="AE66" s="446"/>
      <c r="AF66" s="447"/>
      <c r="AG66" s="447"/>
      <c r="AH66" s="447"/>
      <c r="AI66" s="447"/>
      <c r="AJ66" s="448"/>
      <c r="AK66" s="448"/>
      <c r="AL66" s="448"/>
      <c r="AM66" s="448"/>
      <c r="AN66" s="448"/>
      <c r="AO66" s="448"/>
      <c r="AP66" s="449"/>
      <c r="AQ66" s="132"/>
      <c r="AR66" s="490"/>
      <c r="AS66" s="457"/>
      <c r="AT66" s="491"/>
      <c r="AU66" s="490"/>
      <c r="AV66" s="457"/>
      <c r="AW66" s="491"/>
      <c r="AX66" s="490"/>
      <c r="AY66" s="457"/>
      <c r="AZ66" s="491"/>
      <c r="BA66" s="490"/>
      <c r="BB66" s="457"/>
      <c r="BC66" s="491"/>
      <c r="BD66" s="490"/>
      <c r="BE66" s="457"/>
      <c r="BF66" s="491"/>
      <c r="BG66" s="490"/>
      <c r="BH66" s="457"/>
      <c r="BI66" s="491"/>
      <c r="BJ66" s="490"/>
      <c r="BK66" s="457"/>
      <c r="BL66" s="491"/>
      <c r="BM66" s="72"/>
    </row>
    <row r="67" spans="7:73" ht="36" customHeight="1" x14ac:dyDescent="0.15">
      <c r="G67" s="132"/>
      <c r="H67" s="158"/>
      <c r="I67" s="133"/>
      <c r="J67" s="133"/>
      <c r="K67" s="159"/>
      <c r="L67" s="160"/>
      <c r="M67" s="160"/>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32"/>
      <c r="AO67" s="132"/>
      <c r="AP67" s="132"/>
      <c r="AQ67" s="132"/>
      <c r="AR67" s="559"/>
      <c r="AS67" s="560"/>
      <c r="AT67" s="561"/>
      <c r="AU67" s="559"/>
      <c r="AV67" s="560"/>
      <c r="AW67" s="561"/>
      <c r="AX67" s="559"/>
      <c r="AY67" s="560"/>
      <c r="AZ67" s="561"/>
      <c r="BA67" s="559"/>
      <c r="BB67" s="560"/>
      <c r="BC67" s="561"/>
      <c r="BD67" s="559"/>
      <c r="BE67" s="560"/>
      <c r="BF67" s="561"/>
      <c r="BG67" s="559"/>
      <c r="BH67" s="560"/>
      <c r="BI67" s="561"/>
      <c r="BJ67" s="559"/>
      <c r="BK67" s="560"/>
      <c r="BL67" s="561"/>
      <c r="BM67" s="72"/>
    </row>
    <row r="68" spans="7:73" ht="36" customHeight="1" x14ac:dyDescent="0.15">
      <c r="G68" s="72"/>
      <c r="H68" s="73"/>
      <c r="I68" s="74"/>
      <c r="J68" s="74"/>
      <c r="K68" s="75"/>
      <c r="L68" s="76"/>
      <c r="M68" s="76"/>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row>
    <row r="69" spans="7:73" ht="36" customHeight="1" x14ac:dyDescent="0.15">
      <c r="G69" s="72"/>
      <c r="H69" s="73"/>
      <c r="I69" s="74"/>
      <c r="J69" s="74"/>
      <c r="K69" s="75"/>
      <c r="L69" s="76"/>
      <c r="M69" s="76"/>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row>
    <row r="70" spans="7:73" ht="40.5" customHeight="1" x14ac:dyDescent="0.15">
      <c r="G70" s="72"/>
      <c r="H70" s="73"/>
      <c r="I70" s="74"/>
      <c r="J70" s="74"/>
      <c r="K70" s="75"/>
      <c r="L70" s="76"/>
      <c r="M70" s="76"/>
      <c r="N70" s="73"/>
      <c r="O70" s="73"/>
      <c r="P70" s="73"/>
      <c r="Q70" s="73"/>
      <c r="R70" s="73"/>
      <c r="S70" s="73"/>
      <c r="T70" s="73"/>
      <c r="U70" s="73"/>
      <c r="V70" s="73"/>
      <c r="W70" s="73"/>
      <c r="X70" s="73"/>
      <c r="Y70" s="73"/>
      <c r="Z70" s="73"/>
      <c r="AA70" s="73"/>
      <c r="AB70" s="73"/>
      <c r="AC70" s="73"/>
      <c r="AD70" s="73"/>
      <c r="AE70" s="73"/>
      <c r="AF70" s="73"/>
      <c r="AG70" s="73"/>
      <c r="AH70" s="73"/>
      <c r="AI70" s="73"/>
      <c r="AJ70" s="130" t="s">
        <v>55</v>
      </c>
      <c r="AK70" s="73"/>
      <c r="AL70" s="73"/>
      <c r="AM70" s="73"/>
      <c r="AN70" s="72"/>
      <c r="AO70" s="72"/>
      <c r="AP70" s="72"/>
      <c r="AQ70" s="72"/>
      <c r="AR70" s="72"/>
      <c r="AS70" s="72"/>
      <c r="AT70" s="72"/>
      <c r="AU70" s="72"/>
      <c r="AV70" s="72"/>
      <c r="AW70" s="72"/>
      <c r="AX70" s="131"/>
      <c r="AY70" s="72"/>
      <c r="AZ70" s="72"/>
      <c r="BA70" s="72"/>
      <c r="BB70" s="72"/>
      <c r="BC70" s="72"/>
      <c r="BD70" s="72"/>
      <c r="BE70" s="72"/>
      <c r="BF70" s="72"/>
      <c r="BG70" s="72"/>
      <c r="BH70" s="72"/>
      <c r="BI70" s="72"/>
      <c r="BJ70" s="72"/>
      <c r="BK70" s="72"/>
      <c r="BL70" s="132"/>
      <c r="BM70" s="132"/>
      <c r="BN70" s="64"/>
      <c r="BO70" s="64"/>
      <c r="BP70" s="64"/>
      <c r="BQ70" s="64"/>
      <c r="BR70" s="64"/>
      <c r="BS70" s="64"/>
      <c r="BT70" s="64"/>
      <c r="BU70" s="64"/>
    </row>
    <row r="71" spans="7:73" ht="22.5" customHeight="1" x14ac:dyDescent="0.15">
      <c r="G71" s="72"/>
      <c r="H71" s="73"/>
      <c r="I71" s="74"/>
      <c r="J71" s="74"/>
      <c r="K71" s="75"/>
      <c r="L71" s="76"/>
      <c r="M71" s="76"/>
      <c r="N71" s="73"/>
      <c r="O71" s="73"/>
      <c r="P71" s="73"/>
      <c r="Q71" s="73"/>
      <c r="R71" s="73"/>
      <c r="S71" s="73"/>
      <c r="T71" s="73"/>
      <c r="U71" s="73"/>
      <c r="V71" s="73"/>
      <c r="W71" s="73"/>
      <c r="X71" s="73"/>
      <c r="Y71" s="73"/>
      <c r="Z71" s="73"/>
      <c r="AA71" s="73"/>
      <c r="AB71" s="73"/>
      <c r="AC71" s="73"/>
      <c r="AD71" s="73"/>
      <c r="AE71" s="73"/>
      <c r="AF71" s="73"/>
      <c r="AG71" s="73"/>
      <c r="AH71" s="456" t="s">
        <v>94</v>
      </c>
      <c r="AI71" s="456"/>
      <c r="AJ71" s="456"/>
      <c r="AK71" s="456"/>
      <c r="AL71" s="456"/>
      <c r="AM71" s="73"/>
      <c r="AN71" s="72"/>
      <c r="AO71" s="72"/>
      <c r="AP71" s="72"/>
      <c r="AQ71" s="72"/>
      <c r="AR71" s="72"/>
      <c r="AS71" s="72"/>
      <c r="AT71" s="72"/>
      <c r="AU71" s="72"/>
      <c r="AV71" s="72"/>
      <c r="AW71" s="72"/>
      <c r="AX71" s="131"/>
      <c r="AY71" s="72"/>
      <c r="AZ71" s="72"/>
      <c r="BA71" s="72"/>
      <c r="BB71" s="457" t="s">
        <v>56</v>
      </c>
      <c r="BC71" s="457"/>
      <c r="BD71" s="458">
        <f>BD37</f>
        <v>28</v>
      </c>
      <c r="BE71" s="458"/>
      <c r="BF71" s="134" t="s">
        <v>57</v>
      </c>
      <c r="BG71" s="458">
        <f>BG37</f>
        <v>0</v>
      </c>
      <c r="BH71" s="458"/>
      <c r="BI71" s="134" t="s">
        <v>58</v>
      </c>
      <c r="BJ71" s="458">
        <f>BJ37</f>
        <v>0</v>
      </c>
      <c r="BK71" s="458"/>
      <c r="BL71" s="134" t="s">
        <v>59</v>
      </c>
      <c r="BM71" s="132"/>
      <c r="BN71" s="64"/>
      <c r="BO71" s="64"/>
      <c r="BP71" s="64"/>
      <c r="BQ71" s="64"/>
      <c r="BR71" s="64"/>
      <c r="BS71" s="64"/>
      <c r="BT71" s="64"/>
      <c r="BU71" s="64"/>
    </row>
    <row r="72" spans="7:73" ht="36" customHeight="1" thickBot="1" x14ac:dyDescent="0.2">
      <c r="G72" s="459" t="str">
        <f>G38</f>
        <v>井口建設工業株式会社</v>
      </c>
      <c r="H72" s="459"/>
      <c r="I72" s="459"/>
      <c r="J72" s="459"/>
      <c r="K72" s="459"/>
      <c r="L72" s="459"/>
      <c r="M72" s="459"/>
      <c r="N72" s="459"/>
      <c r="O72" s="459"/>
      <c r="P72" s="459"/>
      <c r="Q72" s="459"/>
      <c r="R72" s="459"/>
      <c r="S72" s="459"/>
      <c r="T72" s="459"/>
      <c r="U72" s="459"/>
      <c r="V72" s="459"/>
      <c r="W72" s="135"/>
      <c r="X72" s="136"/>
      <c r="Y72" s="136"/>
      <c r="Z72" s="136"/>
      <c r="AA72" s="136"/>
      <c r="AB72" s="136"/>
      <c r="AC72" s="136"/>
      <c r="AD72" s="136"/>
      <c r="AE72" s="136"/>
      <c r="AF72" s="136"/>
      <c r="AG72" s="136"/>
      <c r="AH72" s="136"/>
      <c r="AI72" s="136"/>
      <c r="AJ72" s="136"/>
      <c r="AK72" s="136"/>
      <c r="AL72" s="136"/>
      <c r="AM72" s="136"/>
      <c r="AN72" s="132"/>
      <c r="AO72" s="132"/>
      <c r="AP72" s="132" t="s">
        <v>60</v>
      </c>
      <c r="AQ72" s="132"/>
      <c r="AR72" s="132"/>
      <c r="AS72" s="132"/>
      <c r="AT72" s="132"/>
      <c r="AU72" s="132"/>
      <c r="AV72" s="132"/>
      <c r="AW72" s="132"/>
      <c r="AX72" s="132"/>
      <c r="AY72" s="132"/>
      <c r="AZ72" s="132"/>
      <c r="BA72" s="132"/>
      <c r="BB72" s="132"/>
      <c r="BC72" s="132"/>
      <c r="BD72" s="132"/>
      <c r="BE72" s="132"/>
      <c r="BF72" s="132"/>
      <c r="BG72" s="132"/>
      <c r="BH72" s="132"/>
      <c r="BI72" s="132"/>
      <c r="BJ72" s="132"/>
      <c r="BK72" s="132"/>
      <c r="BL72" s="132"/>
      <c r="BM72" s="72"/>
    </row>
    <row r="73" spans="7:73" ht="36" customHeight="1" thickTop="1" x14ac:dyDescent="0.2">
      <c r="G73" s="132"/>
      <c r="H73" s="136"/>
      <c r="I73" s="133"/>
      <c r="J73" s="133"/>
      <c r="K73" s="137"/>
      <c r="L73" s="138"/>
      <c r="M73" s="138"/>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2"/>
      <c r="AO73" s="132"/>
      <c r="AP73" s="139"/>
      <c r="AQ73" s="139" t="s">
        <v>61</v>
      </c>
      <c r="AR73" s="140"/>
      <c r="AS73" s="141"/>
      <c r="AT73" s="141"/>
      <c r="AU73" s="568">
        <f>AU39</f>
        <v>0</v>
      </c>
      <c r="AV73" s="568"/>
      <c r="AW73" s="568"/>
      <c r="AX73" s="568"/>
      <c r="AY73" s="568"/>
      <c r="AZ73" s="568"/>
      <c r="BA73" s="568"/>
      <c r="BB73" s="568"/>
      <c r="BC73" s="568"/>
      <c r="BD73" s="568"/>
      <c r="BE73" s="568"/>
      <c r="BF73" s="568"/>
      <c r="BG73" s="568"/>
      <c r="BH73" s="568"/>
      <c r="BI73" s="568"/>
      <c r="BJ73" s="568"/>
      <c r="BK73" s="568"/>
      <c r="BL73" s="132"/>
      <c r="BM73" s="72"/>
    </row>
    <row r="74" spans="7:73" ht="36" customHeight="1" x14ac:dyDescent="0.15">
      <c r="G74" s="452"/>
      <c r="H74" s="452"/>
      <c r="I74" s="452"/>
      <c r="J74" s="452"/>
      <c r="K74" s="452"/>
      <c r="L74" s="453"/>
      <c r="M74" s="453"/>
      <c r="N74" s="453"/>
      <c r="O74" s="453"/>
      <c r="P74" s="453"/>
      <c r="Q74" s="453"/>
      <c r="R74" s="453"/>
      <c r="S74" s="453"/>
      <c r="T74" s="453"/>
      <c r="U74" s="143"/>
      <c r="V74" s="143"/>
      <c r="W74" s="144"/>
      <c r="X74" s="144"/>
      <c r="Y74" s="144"/>
      <c r="Z74" s="145"/>
      <c r="AA74" s="145"/>
      <c r="AB74" s="145"/>
      <c r="AC74" s="145"/>
      <c r="AD74" s="145"/>
      <c r="AE74" s="145"/>
      <c r="AF74" s="145"/>
      <c r="AG74" s="145"/>
      <c r="AH74" s="145"/>
      <c r="AI74" s="145"/>
      <c r="AJ74" s="145"/>
      <c r="AK74" s="145"/>
      <c r="AL74" s="136"/>
      <c r="AM74" s="136"/>
      <c r="AN74" s="132"/>
      <c r="AO74" s="132"/>
      <c r="AP74" s="146"/>
      <c r="AQ74" s="139" t="s">
        <v>63</v>
      </c>
      <c r="AR74" s="146"/>
      <c r="AS74" s="132"/>
      <c r="AT74" s="147"/>
      <c r="AU74" s="451">
        <f>AU40</f>
        <v>0</v>
      </c>
      <c r="AV74" s="451"/>
      <c r="AW74" s="451"/>
      <c r="AX74" s="451"/>
      <c r="AY74" s="451"/>
      <c r="AZ74" s="451"/>
      <c r="BA74" s="451"/>
      <c r="BB74" s="451"/>
      <c r="BC74" s="451"/>
      <c r="BD74" s="451"/>
      <c r="BE74" s="451"/>
      <c r="BF74" s="451"/>
      <c r="BG74" s="451"/>
      <c r="BH74" s="451"/>
      <c r="BI74" s="451"/>
      <c r="BJ74" s="451"/>
      <c r="BK74" s="132" t="s">
        <v>64</v>
      </c>
      <c r="BL74" s="132"/>
      <c r="BM74" s="72"/>
    </row>
    <row r="75" spans="7:73" ht="36" customHeight="1" x14ac:dyDescent="0.15">
      <c r="G75" s="454" t="s">
        <v>62</v>
      </c>
      <c r="H75" s="454"/>
      <c r="I75" s="454"/>
      <c r="J75" s="454"/>
      <c r="K75" s="454"/>
      <c r="L75" s="455">
        <f>L41</f>
        <v>0</v>
      </c>
      <c r="M75" s="455"/>
      <c r="N75" s="455"/>
      <c r="O75" s="455"/>
      <c r="P75" s="455"/>
      <c r="Q75" s="455"/>
      <c r="R75" s="455"/>
      <c r="S75" s="455"/>
      <c r="T75" s="455"/>
      <c r="U75" s="143"/>
      <c r="V75" s="143"/>
      <c r="W75" s="144"/>
      <c r="X75" s="144"/>
      <c r="Y75" s="144"/>
      <c r="Z75" s="145"/>
      <c r="AA75" s="145"/>
      <c r="AB75" s="145"/>
      <c r="AC75" s="145"/>
      <c r="AD75" s="145"/>
      <c r="AE75" s="145"/>
      <c r="AF75" s="145"/>
      <c r="AG75" s="145"/>
      <c r="AH75" s="145"/>
      <c r="AI75" s="145"/>
      <c r="AJ75" s="145"/>
      <c r="AK75" s="145"/>
      <c r="AL75" s="136"/>
      <c r="AM75" s="136"/>
      <c r="AN75" s="132"/>
      <c r="AO75" s="132"/>
      <c r="AP75" s="146"/>
      <c r="AQ75" s="139" t="s">
        <v>183</v>
      </c>
      <c r="AR75" s="146"/>
      <c r="AS75" s="132"/>
      <c r="AT75" s="147"/>
      <c r="AU75" s="451">
        <f>AU41</f>
        <v>0</v>
      </c>
      <c r="AV75" s="451"/>
      <c r="AW75" s="451"/>
      <c r="AX75" s="451"/>
      <c r="AY75" s="451"/>
      <c r="AZ75" s="451"/>
      <c r="BA75" s="451"/>
      <c r="BB75" s="451"/>
      <c r="BC75" s="451"/>
      <c r="BD75" s="451"/>
      <c r="BE75" s="451"/>
      <c r="BF75" s="451"/>
      <c r="BG75" s="451"/>
      <c r="BH75" s="451"/>
      <c r="BI75" s="451"/>
      <c r="BJ75" s="451"/>
      <c r="BK75" s="132"/>
      <c r="BL75" s="132"/>
      <c r="BM75" s="72"/>
    </row>
    <row r="76" spans="7:73" ht="36" customHeight="1" thickBot="1" x14ac:dyDescent="0.2">
      <c r="G76" s="460" t="s">
        <v>65</v>
      </c>
      <c r="H76" s="460"/>
      <c r="I76" s="460"/>
      <c r="J76" s="460"/>
      <c r="K76" s="460"/>
      <c r="L76" s="464">
        <f>L42</f>
        <v>0</v>
      </c>
      <c r="M76" s="464"/>
      <c r="N76" s="464"/>
      <c r="O76" s="464"/>
      <c r="P76" s="464"/>
      <c r="Q76" s="464"/>
      <c r="R76" s="464"/>
      <c r="S76" s="464"/>
      <c r="T76" s="464"/>
      <c r="U76" s="205"/>
      <c r="V76" s="466">
        <f>V9</f>
        <v>0</v>
      </c>
      <c r="W76" s="466"/>
      <c r="X76" s="466"/>
      <c r="Y76" s="466"/>
      <c r="Z76" s="466"/>
      <c r="AA76" s="466"/>
      <c r="AB76" s="466"/>
      <c r="AC76" s="466"/>
      <c r="AD76" s="466"/>
      <c r="AE76" s="138"/>
      <c r="AF76" s="138"/>
      <c r="AG76" s="138"/>
      <c r="AH76" s="138"/>
      <c r="AI76" s="138"/>
      <c r="AJ76" s="138"/>
      <c r="AK76" s="138"/>
      <c r="AL76" s="136"/>
      <c r="AM76" s="136"/>
      <c r="AN76" s="132"/>
      <c r="AO76" s="132"/>
      <c r="AP76" s="132"/>
      <c r="AQ76" s="132"/>
      <c r="AR76" s="132" t="s">
        <v>66</v>
      </c>
      <c r="AS76" s="132"/>
      <c r="AT76" s="132"/>
      <c r="AU76" s="132"/>
      <c r="AV76" s="132"/>
      <c r="AW76" s="132"/>
      <c r="AX76" s="132"/>
      <c r="AY76" s="132"/>
      <c r="AZ76" s="132"/>
      <c r="BA76" s="132"/>
      <c r="BB76" s="132"/>
      <c r="BC76" s="132"/>
      <c r="BD76" s="132"/>
      <c r="BE76" s="132"/>
      <c r="BF76" s="132"/>
      <c r="BG76" s="132"/>
      <c r="BH76" s="132"/>
      <c r="BI76" s="132"/>
      <c r="BJ76" s="132"/>
      <c r="BK76" s="132"/>
      <c r="BL76" s="132"/>
      <c r="BM76" s="72"/>
    </row>
    <row r="77" spans="7:73" ht="36" customHeight="1" x14ac:dyDescent="0.15">
      <c r="G77" s="460" t="s">
        <v>67</v>
      </c>
      <c r="H77" s="460"/>
      <c r="I77" s="460"/>
      <c r="J77" s="460"/>
      <c r="K77" s="460"/>
      <c r="L77" s="142">
        <f>L43</f>
        <v>0</v>
      </c>
      <c r="M77" s="142"/>
      <c r="N77" s="142"/>
      <c r="O77" s="142"/>
      <c r="P77" s="142"/>
      <c r="Q77" s="142"/>
      <c r="R77" s="142"/>
      <c r="S77" s="142"/>
      <c r="T77" s="142"/>
      <c r="U77" s="142"/>
      <c r="V77" s="142"/>
      <c r="W77" s="161"/>
      <c r="X77" s="161"/>
      <c r="Y77" s="161"/>
      <c r="Z77" s="161"/>
      <c r="AA77" s="161"/>
      <c r="AB77" s="161"/>
      <c r="AC77" s="161"/>
      <c r="AD77" s="161"/>
      <c r="AE77" s="161"/>
      <c r="AF77" s="161"/>
      <c r="AG77" s="161"/>
      <c r="AH77" s="161"/>
      <c r="AI77" s="161"/>
      <c r="AJ77" s="161"/>
      <c r="AK77" s="161"/>
      <c r="AL77" s="136"/>
      <c r="AM77" s="136"/>
      <c r="AN77" s="132"/>
      <c r="AO77" s="132"/>
      <c r="AP77" s="148"/>
      <c r="AQ77" s="149"/>
      <c r="AR77" s="249" t="s">
        <v>68</v>
      </c>
      <c r="AS77" s="249"/>
      <c r="AT77" s="249"/>
      <c r="AU77" s="249"/>
      <c r="AV77" s="249"/>
      <c r="AW77" s="249"/>
      <c r="AX77" s="249"/>
      <c r="AY77" s="249"/>
      <c r="AZ77" s="249"/>
      <c r="BA77" s="150"/>
      <c r="BB77" s="565">
        <f>BB43</f>
        <v>0</v>
      </c>
      <c r="BC77" s="566"/>
      <c r="BD77" s="566"/>
      <c r="BE77" s="566"/>
      <c r="BF77" s="566"/>
      <c r="BG77" s="566"/>
      <c r="BH77" s="566"/>
      <c r="BI77" s="566"/>
      <c r="BJ77" s="566"/>
      <c r="BK77" s="566"/>
      <c r="BL77" s="567"/>
      <c r="BM77" s="72"/>
    </row>
    <row r="78" spans="7:73" ht="36" customHeight="1" x14ac:dyDescent="0.15">
      <c r="G78" s="460" t="s">
        <v>69</v>
      </c>
      <c r="H78" s="460"/>
      <c r="I78" s="460"/>
      <c r="J78" s="460"/>
      <c r="K78" s="460"/>
      <c r="L78" s="461">
        <f>L44</f>
        <v>0</v>
      </c>
      <c r="M78" s="461"/>
      <c r="N78" s="461"/>
      <c r="O78" s="461"/>
      <c r="P78" s="461"/>
      <c r="Q78" s="461"/>
      <c r="R78" s="461"/>
      <c r="S78" s="461"/>
      <c r="T78" s="461"/>
      <c r="U78" s="461"/>
      <c r="V78" s="461"/>
      <c r="W78" s="462" t="s">
        <v>70</v>
      </c>
      <c r="X78" s="462"/>
      <c r="Y78" s="463">
        <f>Y44</f>
        <v>0</v>
      </c>
      <c r="Z78" s="463"/>
      <c r="AA78" s="463"/>
      <c r="AB78" s="463"/>
      <c r="AC78" s="463"/>
      <c r="AD78" s="463"/>
      <c r="AE78" s="463"/>
      <c r="AF78" s="463"/>
      <c r="AG78" s="463"/>
      <c r="AH78" s="463"/>
      <c r="AI78" s="463"/>
      <c r="AJ78" s="151"/>
      <c r="AK78" s="151"/>
      <c r="AL78" s="136"/>
      <c r="AM78" s="136"/>
      <c r="AN78" s="132"/>
      <c r="AO78" s="132"/>
      <c r="AP78" s="148"/>
      <c r="AQ78" s="152"/>
      <c r="AR78" s="242" t="s">
        <v>71</v>
      </c>
      <c r="AS78" s="242"/>
      <c r="AT78" s="242"/>
      <c r="AU78" s="242"/>
      <c r="AV78" s="242"/>
      <c r="AW78" s="242"/>
      <c r="AX78" s="242"/>
      <c r="AY78" s="242"/>
      <c r="AZ78" s="242"/>
      <c r="BA78" s="153"/>
      <c r="BB78" s="243">
        <f>BB44</f>
        <v>0</v>
      </c>
      <c r="BC78" s="244"/>
      <c r="BD78" s="244"/>
      <c r="BE78" s="244"/>
      <c r="BF78" s="244"/>
      <c r="BG78" s="244"/>
      <c r="BH78" s="244"/>
      <c r="BI78" s="244"/>
      <c r="BJ78" s="244"/>
      <c r="BK78" s="244"/>
      <c r="BL78" s="245"/>
      <c r="BM78" s="72"/>
    </row>
    <row r="79" spans="7:73" ht="36" customHeight="1" x14ac:dyDescent="0.15">
      <c r="G79" s="132"/>
      <c r="H79" s="136"/>
      <c r="I79" s="133"/>
      <c r="J79" s="133"/>
      <c r="K79" s="137"/>
      <c r="L79" s="138"/>
      <c r="M79" s="138"/>
      <c r="N79" s="136"/>
      <c r="O79" s="136"/>
      <c r="P79" s="136"/>
      <c r="Q79" s="136"/>
      <c r="R79" s="136"/>
      <c r="S79" s="136"/>
      <c r="T79" s="136"/>
      <c r="U79" s="136"/>
      <c r="V79" s="136"/>
      <c r="W79" s="469" t="str">
        <f>W45</f>
        <v>変更</v>
      </c>
      <c r="X79" s="469"/>
      <c r="Y79" s="463">
        <f>Y45</f>
        <v>0</v>
      </c>
      <c r="Z79" s="463"/>
      <c r="AA79" s="463"/>
      <c r="AB79" s="463"/>
      <c r="AC79" s="463"/>
      <c r="AD79" s="463"/>
      <c r="AE79" s="463"/>
      <c r="AF79" s="463"/>
      <c r="AG79" s="463"/>
      <c r="AH79" s="463"/>
      <c r="AI79" s="463"/>
      <c r="AJ79" s="151"/>
      <c r="AK79" s="151"/>
      <c r="AL79" s="136"/>
      <c r="AM79" s="136"/>
      <c r="AN79" s="132"/>
      <c r="AO79" s="132"/>
      <c r="AP79" s="148"/>
      <c r="AQ79" s="152"/>
      <c r="AR79" s="242" t="s">
        <v>72</v>
      </c>
      <c r="AS79" s="242"/>
      <c r="AT79" s="242"/>
      <c r="AU79" s="242"/>
      <c r="AV79" s="242"/>
      <c r="AW79" s="242"/>
      <c r="AX79" s="242"/>
      <c r="AY79" s="242"/>
      <c r="AZ79" s="242"/>
      <c r="BA79" s="153"/>
      <c r="BB79" s="243">
        <f>BB45</f>
        <v>0</v>
      </c>
      <c r="BC79" s="244"/>
      <c r="BD79" s="244"/>
      <c r="BE79" s="244"/>
      <c r="BF79" s="244"/>
      <c r="BG79" s="244"/>
      <c r="BH79" s="244"/>
      <c r="BI79" s="244"/>
      <c r="BJ79" s="244"/>
      <c r="BK79" s="244"/>
      <c r="BL79" s="245"/>
      <c r="BM79" s="72"/>
    </row>
    <row r="80" spans="7:73" ht="22.5" customHeight="1" thickBot="1" x14ac:dyDescent="0.2">
      <c r="G80" s="132"/>
      <c r="H80" s="136"/>
      <c r="I80" s="133"/>
      <c r="J80" s="133"/>
      <c r="K80" s="137"/>
      <c r="L80" s="138"/>
      <c r="M80" s="138"/>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2"/>
      <c r="AO80" s="132"/>
      <c r="AP80" s="148"/>
      <c r="AQ80" s="251"/>
      <c r="AR80" s="253" t="s">
        <v>73</v>
      </c>
      <c r="AS80" s="253"/>
      <c r="AT80" s="253"/>
      <c r="AU80" s="253"/>
      <c r="AV80" s="253"/>
      <c r="AW80" s="253"/>
      <c r="AX80" s="253"/>
      <c r="AY80" s="253"/>
      <c r="AZ80" s="253"/>
      <c r="BA80" s="255"/>
      <c r="BB80" s="257">
        <f>BB46</f>
        <v>0</v>
      </c>
      <c r="BC80" s="258"/>
      <c r="BD80" s="258"/>
      <c r="BE80" s="258"/>
      <c r="BF80" s="258"/>
      <c r="BG80" s="258"/>
      <c r="BH80" s="258"/>
      <c r="BI80" s="258"/>
      <c r="BJ80" s="258"/>
      <c r="BK80" s="258"/>
      <c r="BL80" s="259"/>
      <c r="BM80" s="72"/>
    </row>
    <row r="81" spans="7:65" ht="22.5" customHeight="1" thickTop="1" thickBot="1" x14ac:dyDescent="0.2">
      <c r="G81" s="482" t="s">
        <v>74</v>
      </c>
      <c r="H81" s="483"/>
      <c r="I81" s="488" t="s">
        <v>75</v>
      </c>
      <c r="J81" s="489"/>
      <c r="K81" s="489"/>
      <c r="L81" s="489"/>
      <c r="M81" s="266"/>
      <c r="N81" s="492" t="str">
        <f>N47</f>
        <v>　○○銀行</v>
      </c>
      <c r="O81" s="493"/>
      <c r="P81" s="493"/>
      <c r="Q81" s="493"/>
      <c r="R81" s="493"/>
      <c r="S81" s="493"/>
      <c r="T81" s="493"/>
      <c r="U81" s="493"/>
      <c r="V81" s="493"/>
      <c r="W81" s="494"/>
      <c r="X81" s="488">
        <f>X47</f>
        <v>0</v>
      </c>
      <c r="Y81" s="489"/>
      <c r="Z81" s="489"/>
      <c r="AA81" s="489"/>
      <c r="AB81" s="489"/>
      <c r="AC81" s="469" t="str">
        <f>AC47</f>
        <v>本  店</v>
      </c>
      <c r="AD81" s="469"/>
      <c r="AE81" s="478"/>
      <c r="AF81" s="477" t="str">
        <f>AF47</f>
        <v>普　通</v>
      </c>
      <c r="AG81" s="469"/>
      <c r="AH81" s="469"/>
      <c r="AI81" s="469"/>
      <c r="AJ81" s="469"/>
      <c r="AK81" s="478"/>
      <c r="AL81" s="136"/>
      <c r="AM81" s="136"/>
      <c r="AN81" s="132"/>
      <c r="AO81" s="132"/>
      <c r="AP81" s="148"/>
      <c r="AQ81" s="252"/>
      <c r="AR81" s="254"/>
      <c r="AS81" s="254"/>
      <c r="AT81" s="254"/>
      <c r="AU81" s="254"/>
      <c r="AV81" s="254"/>
      <c r="AW81" s="254"/>
      <c r="AX81" s="254"/>
      <c r="AY81" s="254"/>
      <c r="AZ81" s="254"/>
      <c r="BA81" s="256"/>
      <c r="BB81" s="260"/>
      <c r="BC81" s="261"/>
      <c r="BD81" s="261"/>
      <c r="BE81" s="261"/>
      <c r="BF81" s="261"/>
      <c r="BG81" s="261"/>
      <c r="BH81" s="261"/>
      <c r="BI81" s="261"/>
      <c r="BJ81" s="261"/>
      <c r="BK81" s="261"/>
      <c r="BL81" s="262"/>
      <c r="BM81" s="72"/>
    </row>
    <row r="82" spans="7:65" ht="22.5" customHeight="1" thickTop="1" thickBot="1" x14ac:dyDescent="0.2">
      <c r="G82" s="484"/>
      <c r="H82" s="485"/>
      <c r="I82" s="490"/>
      <c r="J82" s="457"/>
      <c r="K82" s="457"/>
      <c r="L82" s="457"/>
      <c r="M82" s="491"/>
      <c r="N82" s="495"/>
      <c r="O82" s="496"/>
      <c r="P82" s="496"/>
      <c r="Q82" s="496"/>
      <c r="R82" s="496"/>
      <c r="S82" s="496"/>
      <c r="T82" s="496"/>
      <c r="U82" s="496"/>
      <c r="V82" s="496"/>
      <c r="W82" s="497"/>
      <c r="X82" s="490"/>
      <c r="Y82" s="457"/>
      <c r="Z82" s="457"/>
      <c r="AA82" s="457"/>
      <c r="AB82" s="457"/>
      <c r="AC82" s="498"/>
      <c r="AD82" s="498"/>
      <c r="AE82" s="499"/>
      <c r="AF82" s="500"/>
      <c r="AG82" s="498"/>
      <c r="AH82" s="498"/>
      <c r="AI82" s="498"/>
      <c r="AJ82" s="498"/>
      <c r="AK82" s="499"/>
      <c r="AL82" s="136"/>
      <c r="AM82" s="136"/>
      <c r="AN82" s="132"/>
      <c r="AO82" s="132"/>
      <c r="AP82" s="132"/>
      <c r="AQ82" s="252"/>
      <c r="AR82" s="254" t="s">
        <v>184</v>
      </c>
      <c r="AS82" s="254"/>
      <c r="AT82" s="254"/>
      <c r="AU82" s="254"/>
      <c r="AV82" s="254"/>
      <c r="AW82" s="254"/>
      <c r="AX82" s="254"/>
      <c r="AY82" s="254"/>
      <c r="AZ82" s="254"/>
      <c r="BA82" s="256"/>
      <c r="BB82" s="260" t="str">
        <f>BB48</f>
        <v/>
      </c>
      <c r="BC82" s="261"/>
      <c r="BD82" s="261"/>
      <c r="BE82" s="261"/>
      <c r="BF82" s="261"/>
      <c r="BG82" s="261"/>
      <c r="BH82" s="261"/>
      <c r="BI82" s="261"/>
      <c r="BJ82" s="261"/>
      <c r="BK82" s="261"/>
      <c r="BL82" s="262"/>
      <c r="BM82" s="72"/>
    </row>
    <row r="83" spans="7:65" ht="22.5" customHeight="1" thickTop="1" x14ac:dyDescent="0.15">
      <c r="G83" s="484"/>
      <c r="H83" s="485"/>
      <c r="I83" s="470" t="s">
        <v>76</v>
      </c>
      <c r="J83" s="470"/>
      <c r="K83" s="470"/>
      <c r="L83" s="470"/>
      <c r="M83" s="470"/>
      <c r="N83" s="471" t="str">
        <f>N49</f>
        <v>○○○○会社</v>
      </c>
      <c r="O83" s="472"/>
      <c r="P83" s="472"/>
      <c r="Q83" s="472"/>
      <c r="R83" s="472"/>
      <c r="S83" s="472"/>
      <c r="T83" s="472"/>
      <c r="U83" s="472"/>
      <c r="V83" s="472"/>
      <c r="W83" s="473"/>
      <c r="X83" s="477" t="s">
        <v>77</v>
      </c>
      <c r="Y83" s="469"/>
      <c r="Z83" s="469"/>
      <c r="AA83" s="469"/>
      <c r="AB83" s="478"/>
      <c r="AC83" s="477" t="str">
        <f>AC49</f>
        <v>＊＊＊＊＊＊＊</v>
      </c>
      <c r="AD83" s="469"/>
      <c r="AE83" s="469"/>
      <c r="AF83" s="469"/>
      <c r="AG83" s="469"/>
      <c r="AH83" s="469"/>
      <c r="AI83" s="469"/>
      <c r="AJ83" s="469"/>
      <c r="AK83" s="478"/>
      <c r="AL83" s="136"/>
      <c r="AM83" s="136"/>
      <c r="AN83" s="132"/>
      <c r="AO83" s="132"/>
      <c r="AP83" s="132"/>
      <c r="AQ83" s="275"/>
      <c r="AR83" s="276"/>
      <c r="AS83" s="276"/>
      <c r="AT83" s="276"/>
      <c r="AU83" s="276"/>
      <c r="AV83" s="276"/>
      <c r="AW83" s="276"/>
      <c r="AX83" s="276"/>
      <c r="AY83" s="276"/>
      <c r="AZ83" s="276"/>
      <c r="BA83" s="277"/>
      <c r="BB83" s="278"/>
      <c r="BC83" s="279"/>
      <c r="BD83" s="279"/>
      <c r="BE83" s="279"/>
      <c r="BF83" s="279"/>
      <c r="BG83" s="279"/>
      <c r="BH83" s="279"/>
      <c r="BI83" s="279"/>
      <c r="BJ83" s="279"/>
      <c r="BK83" s="279"/>
      <c r="BL83" s="280"/>
      <c r="BM83" s="72"/>
    </row>
    <row r="84" spans="7:65" s="61" customFormat="1" ht="22.5" customHeight="1" x14ac:dyDescent="0.15">
      <c r="G84" s="486"/>
      <c r="H84" s="487"/>
      <c r="I84" s="470"/>
      <c r="J84" s="470"/>
      <c r="K84" s="470"/>
      <c r="L84" s="470"/>
      <c r="M84" s="470"/>
      <c r="N84" s="474"/>
      <c r="O84" s="475"/>
      <c r="P84" s="475"/>
      <c r="Q84" s="475"/>
      <c r="R84" s="475"/>
      <c r="S84" s="475"/>
      <c r="T84" s="475"/>
      <c r="U84" s="475"/>
      <c r="V84" s="475"/>
      <c r="W84" s="476"/>
      <c r="X84" s="479"/>
      <c r="Y84" s="480"/>
      <c r="Z84" s="480"/>
      <c r="AA84" s="480"/>
      <c r="AB84" s="481"/>
      <c r="AC84" s="479"/>
      <c r="AD84" s="480"/>
      <c r="AE84" s="480"/>
      <c r="AF84" s="480"/>
      <c r="AG84" s="480"/>
      <c r="AH84" s="480"/>
      <c r="AI84" s="480"/>
      <c r="AJ84" s="480"/>
      <c r="AK84" s="481"/>
      <c r="AL84" s="154"/>
      <c r="AM84" s="154"/>
      <c r="AN84" s="139"/>
      <c r="AO84" s="139"/>
      <c r="AP84" s="139"/>
      <c r="AQ84" s="298"/>
      <c r="AR84" s="242" t="s">
        <v>187</v>
      </c>
      <c r="AS84" s="242"/>
      <c r="AT84" s="242"/>
      <c r="AU84" s="242"/>
      <c r="AV84" s="242"/>
      <c r="AW84" s="242"/>
      <c r="AX84" s="242"/>
      <c r="AY84" s="242"/>
      <c r="AZ84" s="242"/>
      <c r="BA84" s="266"/>
      <c r="BB84" s="268" t="str">
        <f>BB50</f>
        <v/>
      </c>
      <c r="BC84" s="269"/>
      <c r="BD84" s="269"/>
      <c r="BE84" s="269"/>
      <c r="BF84" s="269"/>
      <c r="BG84" s="269"/>
      <c r="BH84" s="269"/>
      <c r="BI84" s="269"/>
      <c r="BJ84" s="269"/>
      <c r="BK84" s="269"/>
      <c r="BL84" s="270"/>
      <c r="BM84" s="74"/>
    </row>
    <row r="85" spans="7:65" s="61" customFormat="1" ht="22.5" customHeight="1" thickBot="1" x14ac:dyDescent="0.2">
      <c r="G85" s="184" t="s">
        <v>21</v>
      </c>
      <c r="H85" s="185"/>
      <c r="I85" s="64"/>
      <c r="J85" s="64"/>
      <c r="K85" s="64"/>
      <c r="L85" s="64"/>
      <c r="M85" s="64"/>
      <c r="N85" s="212"/>
      <c r="O85" s="212"/>
      <c r="P85" s="212"/>
      <c r="Q85" s="212"/>
      <c r="R85" s="212"/>
      <c r="S85" s="212"/>
      <c r="T85" s="212"/>
      <c r="U85" s="212"/>
      <c r="V85" s="212"/>
      <c r="W85" s="212"/>
      <c r="X85" s="178"/>
      <c r="Y85" s="178"/>
      <c r="Z85" s="178"/>
      <c r="AA85" s="132"/>
      <c r="AB85" s="132"/>
      <c r="AC85" s="154"/>
      <c r="AD85" s="154"/>
      <c r="AE85" s="154"/>
      <c r="AF85" s="154"/>
      <c r="AG85" s="154"/>
      <c r="AH85" s="154"/>
      <c r="AI85" s="154"/>
      <c r="AJ85" s="154"/>
      <c r="AK85" s="154"/>
      <c r="AL85" s="154"/>
      <c r="AM85" s="154"/>
      <c r="AN85" s="139"/>
      <c r="AO85" s="139"/>
      <c r="AP85" s="139"/>
      <c r="AQ85" s="299"/>
      <c r="AR85" s="300"/>
      <c r="AS85" s="300"/>
      <c r="AT85" s="300"/>
      <c r="AU85" s="300"/>
      <c r="AV85" s="300"/>
      <c r="AW85" s="300"/>
      <c r="AX85" s="300"/>
      <c r="AY85" s="300"/>
      <c r="AZ85" s="300"/>
      <c r="BA85" s="267"/>
      <c r="BB85" s="271"/>
      <c r="BC85" s="272"/>
      <c r="BD85" s="272"/>
      <c r="BE85" s="272"/>
      <c r="BF85" s="272"/>
      <c r="BG85" s="272"/>
      <c r="BH85" s="272"/>
      <c r="BI85" s="272"/>
      <c r="BJ85" s="272"/>
      <c r="BK85" s="272"/>
      <c r="BL85" s="273"/>
      <c r="BM85" s="74"/>
    </row>
    <row r="86" spans="7:65" s="61" customFormat="1" ht="22.5" customHeight="1" x14ac:dyDescent="0.15">
      <c r="G86" s="274" t="s">
        <v>22</v>
      </c>
      <c r="H86" s="274"/>
      <c r="I86" s="274"/>
      <c r="J86" s="274"/>
      <c r="K86" s="274"/>
      <c r="L86" s="274"/>
      <c r="M86" s="274"/>
      <c r="N86" s="274"/>
      <c r="O86" s="274"/>
      <c r="P86" s="274"/>
      <c r="Q86" s="274"/>
      <c r="R86" s="274"/>
      <c r="S86" s="274"/>
      <c r="T86" s="274"/>
      <c r="U86" s="274"/>
      <c r="V86" s="274"/>
      <c r="W86" s="274"/>
      <c r="X86" s="274"/>
      <c r="Y86" s="274"/>
      <c r="Z86" s="274"/>
      <c r="AA86" s="274" t="s">
        <v>23</v>
      </c>
      <c r="AB86" s="274"/>
      <c r="AC86" s="274"/>
      <c r="AD86" s="274"/>
      <c r="AE86" s="274"/>
      <c r="AF86" s="274"/>
      <c r="AG86" s="274"/>
      <c r="AH86" s="274"/>
      <c r="AI86" s="274"/>
      <c r="AJ86" s="274"/>
      <c r="AK86" s="274"/>
      <c r="AL86" s="274"/>
      <c r="AM86" s="274"/>
      <c r="AN86" s="274"/>
      <c r="AO86" s="274"/>
      <c r="AP86" s="274"/>
      <c r="AQ86" s="274"/>
      <c r="AR86" s="274"/>
      <c r="AS86" s="274"/>
      <c r="AT86" s="213"/>
      <c r="AU86" s="213"/>
      <c r="AV86" s="213"/>
      <c r="AW86" s="213"/>
      <c r="AX86" s="213"/>
      <c r="AY86" s="213"/>
      <c r="AZ86" s="213"/>
      <c r="BA86" s="213"/>
      <c r="BB86" s="213"/>
      <c r="BC86" s="213"/>
      <c r="BD86" s="213"/>
      <c r="BE86" s="213"/>
      <c r="BF86" s="213"/>
      <c r="BG86" s="213"/>
      <c r="BH86" s="213"/>
      <c r="BI86" s="213"/>
      <c r="BJ86" s="213"/>
      <c r="BK86" s="213"/>
      <c r="BL86" s="213"/>
      <c r="BM86" s="74"/>
    </row>
    <row r="87" spans="7:65" s="61" customFormat="1" ht="22.5" customHeight="1" x14ac:dyDescent="0.15">
      <c r="G87" s="274" t="s">
        <v>176</v>
      </c>
      <c r="H87" s="274"/>
      <c r="I87" s="274"/>
      <c r="J87" s="274"/>
      <c r="K87" s="274"/>
      <c r="L87" s="274"/>
      <c r="M87" s="274"/>
      <c r="N87" s="274"/>
      <c r="O87" s="274"/>
      <c r="P87" s="274"/>
      <c r="Q87" s="274"/>
      <c r="R87" s="274"/>
      <c r="S87" s="274"/>
      <c r="T87" s="274"/>
      <c r="U87" s="274"/>
      <c r="V87" s="274"/>
      <c r="W87" s="274"/>
      <c r="X87" s="274"/>
      <c r="Y87" s="274"/>
      <c r="Z87" s="274"/>
      <c r="AA87" s="274" t="s">
        <v>54</v>
      </c>
      <c r="AB87" s="274"/>
      <c r="AC87" s="274"/>
      <c r="AD87" s="274"/>
      <c r="AE87" s="274"/>
      <c r="AF87" s="274"/>
      <c r="AG87" s="274"/>
      <c r="AH87" s="274"/>
      <c r="AI87" s="274"/>
      <c r="AJ87" s="274"/>
      <c r="AK87" s="274"/>
      <c r="AL87" s="274"/>
      <c r="AM87" s="274"/>
      <c r="AN87" s="274"/>
      <c r="AO87" s="274"/>
      <c r="AP87" s="274"/>
      <c r="AQ87" s="274"/>
      <c r="AR87" s="274"/>
      <c r="AS87" s="274"/>
      <c r="AT87" s="213"/>
      <c r="AU87" s="213"/>
      <c r="AV87" s="213"/>
      <c r="AW87" s="213"/>
      <c r="AX87" s="213"/>
      <c r="AY87" s="213"/>
      <c r="AZ87" s="213"/>
      <c r="BA87" s="213"/>
      <c r="BB87" s="213"/>
      <c r="BC87" s="213"/>
      <c r="BD87" s="213"/>
      <c r="BE87" s="213"/>
      <c r="BF87" s="213"/>
      <c r="BG87" s="213"/>
      <c r="BH87" s="213"/>
      <c r="BI87" s="213"/>
      <c r="BJ87" s="213"/>
      <c r="BK87" s="213"/>
      <c r="BL87" s="213"/>
      <c r="BM87" s="74"/>
    </row>
    <row r="88" spans="7:65" ht="22.5" customHeight="1" thickBot="1" x14ac:dyDescent="0.2">
      <c r="G88" s="132" t="s">
        <v>78</v>
      </c>
      <c r="H88" s="154"/>
      <c r="I88" s="133"/>
      <c r="J88" s="133"/>
      <c r="K88" s="138"/>
      <c r="L88" s="138"/>
      <c r="M88" s="138"/>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32"/>
      <c r="AO88" s="132"/>
      <c r="AP88" s="132"/>
      <c r="AQ88" s="132"/>
      <c r="AR88" s="132"/>
      <c r="AS88" s="132"/>
      <c r="AT88" s="132"/>
      <c r="AU88" s="132"/>
      <c r="AV88" s="132"/>
      <c r="AW88" s="132"/>
      <c r="AX88" s="132"/>
      <c r="AY88" s="132"/>
      <c r="AZ88" s="132"/>
      <c r="BA88" s="132"/>
      <c r="BB88" s="132"/>
      <c r="BC88" s="132"/>
      <c r="BD88" s="132"/>
      <c r="BE88" s="132"/>
      <c r="BF88" s="132"/>
      <c r="BG88" s="132"/>
      <c r="BH88" s="132"/>
      <c r="BI88" s="132"/>
      <c r="BJ88" s="132"/>
      <c r="BK88" s="132"/>
      <c r="BL88" s="132"/>
      <c r="BM88" s="72"/>
    </row>
    <row r="89" spans="7:65" ht="27" customHeight="1" x14ac:dyDescent="0.15">
      <c r="G89" s="514" t="s">
        <v>79</v>
      </c>
      <c r="H89" s="515"/>
      <c r="I89" s="515"/>
      <c r="J89" s="515"/>
      <c r="K89" s="515"/>
      <c r="L89" s="515"/>
      <c r="M89" s="515"/>
      <c r="N89" s="515"/>
      <c r="O89" s="515"/>
      <c r="P89" s="515"/>
      <c r="Q89" s="515"/>
      <c r="R89" s="341" t="s">
        <v>80</v>
      </c>
      <c r="S89" s="341"/>
      <c r="T89" s="341"/>
      <c r="U89" s="341"/>
      <c r="V89" s="341"/>
      <c r="W89" s="341"/>
      <c r="X89" s="341"/>
      <c r="Y89" s="518"/>
      <c r="Z89" s="520" t="s">
        <v>81</v>
      </c>
      <c r="AA89" s="521"/>
      <c r="AB89" s="521"/>
      <c r="AC89" s="521"/>
      <c r="AD89" s="521"/>
      <c r="AE89" s="521"/>
      <c r="AF89" s="521"/>
      <c r="AG89" s="521"/>
      <c r="AH89" s="521"/>
      <c r="AI89" s="521"/>
      <c r="AJ89" s="521"/>
      <c r="AK89" s="521"/>
      <c r="AL89" s="521"/>
      <c r="AM89" s="521"/>
      <c r="AN89" s="521"/>
      <c r="AO89" s="521"/>
      <c r="AP89" s="521"/>
      <c r="AQ89" s="522" t="s">
        <v>82</v>
      </c>
      <c r="AR89" s="523"/>
      <c r="AS89" s="523"/>
      <c r="AT89" s="523"/>
      <c r="AU89" s="523"/>
      <c r="AV89" s="523"/>
      <c r="AW89" s="523"/>
      <c r="AX89" s="523"/>
      <c r="AY89" s="523"/>
      <c r="AZ89" s="523"/>
      <c r="BA89" s="524"/>
      <c r="BB89" s="155"/>
      <c r="BC89" s="156"/>
      <c r="BD89" s="525" t="s">
        <v>83</v>
      </c>
      <c r="BE89" s="525"/>
      <c r="BF89" s="525"/>
      <c r="BG89" s="525"/>
      <c r="BH89" s="525"/>
      <c r="BI89" s="525"/>
      <c r="BJ89" s="525"/>
      <c r="BK89" s="156"/>
      <c r="BL89" s="157"/>
      <c r="BM89" s="72"/>
    </row>
    <row r="90" spans="7:65" ht="27" customHeight="1" x14ac:dyDescent="0.15">
      <c r="G90" s="516"/>
      <c r="H90" s="517"/>
      <c r="I90" s="517"/>
      <c r="J90" s="517"/>
      <c r="K90" s="517"/>
      <c r="L90" s="517"/>
      <c r="M90" s="517"/>
      <c r="N90" s="517"/>
      <c r="O90" s="517"/>
      <c r="P90" s="517"/>
      <c r="Q90" s="517"/>
      <c r="R90" s="405"/>
      <c r="S90" s="405"/>
      <c r="T90" s="405"/>
      <c r="U90" s="405"/>
      <c r="V90" s="405"/>
      <c r="W90" s="405"/>
      <c r="X90" s="405"/>
      <c r="Y90" s="519"/>
      <c r="Z90" s="526" t="s">
        <v>84</v>
      </c>
      <c r="AA90" s="527"/>
      <c r="AB90" s="527"/>
      <c r="AC90" s="527"/>
      <c r="AD90" s="405" t="s">
        <v>85</v>
      </c>
      <c r="AE90" s="405"/>
      <c r="AF90" s="405" t="s">
        <v>86</v>
      </c>
      <c r="AG90" s="405"/>
      <c r="AH90" s="405"/>
      <c r="AI90" s="405"/>
      <c r="AJ90" s="527" t="s">
        <v>87</v>
      </c>
      <c r="AK90" s="527"/>
      <c r="AL90" s="527"/>
      <c r="AM90" s="527"/>
      <c r="AN90" s="527"/>
      <c r="AO90" s="527"/>
      <c r="AP90" s="527"/>
      <c r="AQ90" s="503" t="s">
        <v>84</v>
      </c>
      <c r="AR90" s="501"/>
      <c r="AS90" s="501"/>
      <c r="AT90" s="501"/>
      <c r="AU90" s="501" t="s">
        <v>87</v>
      </c>
      <c r="AV90" s="501"/>
      <c r="AW90" s="501"/>
      <c r="AX90" s="501"/>
      <c r="AY90" s="501"/>
      <c r="AZ90" s="501"/>
      <c r="BA90" s="502"/>
      <c r="BB90" s="503" t="s">
        <v>84</v>
      </c>
      <c r="BC90" s="501"/>
      <c r="BD90" s="501"/>
      <c r="BE90" s="501"/>
      <c r="BF90" s="501" t="s">
        <v>87</v>
      </c>
      <c r="BG90" s="501"/>
      <c r="BH90" s="501"/>
      <c r="BI90" s="501"/>
      <c r="BJ90" s="501"/>
      <c r="BK90" s="501"/>
      <c r="BL90" s="504"/>
      <c r="BM90" s="72"/>
    </row>
    <row r="91" spans="7:65" ht="36" customHeight="1" x14ac:dyDescent="0.15">
      <c r="G91" s="505" t="str">
        <f>G57</f>
        <v>当初</v>
      </c>
      <c r="H91" s="506"/>
      <c r="I91" s="507"/>
      <c r="J91" s="508" t="str">
        <f>J57</f>
        <v>掘削工事（当初）</v>
      </c>
      <c r="K91" s="509"/>
      <c r="L91" s="509"/>
      <c r="M91" s="509"/>
      <c r="N91" s="509"/>
      <c r="O91" s="509"/>
      <c r="P91" s="509"/>
      <c r="Q91" s="510"/>
      <c r="R91" s="511" t="str">
        <f>R57</f>
        <v>別紙内訳書通り</v>
      </c>
      <c r="S91" s="511"/>
      <c r="T91" s="511"/>
      <c r="U91" s="511"/>
      <c r="V91" s="511"/>
      <c r="W91" s="511"/>
      <c r="X91" s="511"/>
      <c r="Y91" s="512"/>
      <c r="Z91" s="339">
        <f>Z57</f>
        <v>1</v>
      </c>
      <c r="AA91" s="340"/>
      <c r="AB91" s="340"/>
      <c r="AC91" s="340"/>
      <c r="AD91" s="341" t="str">
        <f>AD57</f>
        <v>式</v>
      </c>
      <c r="AE91" s="341"/>
      <c r="AF91" s="513">
        <f>AF57</f>
        <v>0</v>
      </c>
      <c r="AG91" s="513"/>
      <c r="AH91" s="513"/>
      <c r="AI91" s="513"/>
      <c r="AJ91" s="343">
        <f t="shared" ref="AJ91:AJ97" si="3">AJ57</f>
        <v>0</v>
      </c>
      <c r="AK91" s="343"/>
      <c r="AL91" s="343"/>
      <c r="AM91" s="343"/>
      <c r="AN91" s="343"/>
      <c r="AO91" s="343"/>
      <c r="AP91" s="343"/>
      <c r="AQ91" s="365">
        <f>AQ57</f>
        <v>1</v>
      </c>
      <c r="AR91" s="366"/>
      <c r="AS91" s="366"/>
      <c r="AT91" s="366"/>
      <c r="AU91" s="367">
        <f t="shared" ref="AU91:AU96" si="4">AU57</f>
        <v>0</v>
      </c>
      <c r="AV91" s="367"/>
      <c r="AW91" s="367"/>
      <c r="AX91" s="367"/>
      <c r="AY91" s="367"/>
      <c r="AZ91" s="367"/>
      <c r="BA91" s="368"/>
      <c r="BB91" s="365">
        <f>BB57</f>
        <v>1</v>
      </c>
      <c r="BC91" s="366"/>
      <c r="BD91" s="366"/>
      <c r="BE91" s="366"/>
      <c r="BF91" s="367" t="str">
        <f t="shared" ref="BF91:BF96" si="5">BF57</f>
        <v/>
      </c>
      <c r="BG91" s="367"/>
      <c r="BH91" s="367"/>
      <c r="BI91" s="367"/>
      <c r="BJ91" s="367"/>
      <c r="BK91" s="367"/>
      <c r="BL91" s="369"/>
      <c r="BM91" s="72"/>
    </row>
    <row r="92" spans="7:65" ht="36" customHeight="1" x14ac:dyDescent="0.15">
      <c r="G92" s="528" t="str">
        <f>G58</f>
        <v>変更1</v>
      </c>
      <c r="H92" s="529"/>
      <c r="I92" s="530"/>
      <c r="J92" s="531">
        <f>J58</f>
        <v>0</v>
      </c>
      <c r="K92" s="532"/>
      <c r="L92" s="532"/>
      <c r="M92" s="532"/>
      <c r="N92" s="532"/>
      <c r="O92" s="532"/>
      <c r="P92" s="532"/>
      <c r="Q92" s="533"/>
      <c r="R92" s="534" t="str">
        <f>R58</f>
        <v/>
      </c>
      <c r="S92" s="534"/>
      <c r="T92" s="534"/>
      <c r="U92" s="534"/>
      <c r="V92" s="534"/>
      <c r="W92" s="534"/>
      <c r="X92" s="534"/>
      <c r="Y92" s="535"/>
      <c r="Z92" s="362" t="str">
        <f>Z58</f>
        <v/>
      </c>
      <c r="AA92" s="363"/>
      <c r="AB92" s="363"/>
      <c r="AC92" s="363"/>
      <c r="AD92" s="364" t="str">
        <f>AD58</f>
        <v/>
      </c>
      <c r="AE92" s="364"/>
      <c r="AF92" s="431">
        <f>AF58</f>
        <v>0</v>
      </c>
      <c r="AG92" s="431"/>
      <c r="AH92" s="431"/>
      <c r="AI92" s="431"/>
      <c r="AJ92" s="376">
        <f t="shared" si="3"/>
        <v>0</v>
      </c>
      <c r="AK92" s="376"/>
      <c r="AL92" s="376"/>
      <c r="AM92" s="376"/>
      <c r="AN92" s="376"/>
      <c r="AO92" s="376"/>
      <c r="AP92" s="376"/>
      <c r="AQ92" s="377" t="str">
        <f>AQ58</f>
        <v/>
      </c>
      <c r="AR92" s="378"/>
      <c r="AS92" s="378"/>
      <c r="AT92" s="378"/>
      <c r="AU92" s="379">
        <f t="shared" si="4"/>
        <v>0</v>
      </c>
      <c r="AV92" s="379"/>
      <c r="AW92" s="379"/>
      <c r="AX92" s="379"/>
      <c r="AY92" s="379"/>
      <c r="AZ92" s="379"/>
      <c r="BA92" s="380"/>
      <c r="BB92" s="377" t="str">
        <f>BB58</f>
        <v/>
      </c>
      <c r="BC92" s="378"/>
      <c r="BD92" s="378"/>
      <c r="BE92" s="378"/>
      <c r="BF92" s="379" t="str">
        <f t="shared" si="5"/>
        <v/>
      </c>
      <c r="BG92" s="379"/>
      <c r="BH92" s="379"/>
      <c r="BI92" s="379"/>
      <c r="BJ92" s="379"/>
      <c r="BK92" s="379"/>
      <c r="BL92" s="381"/>
      <c r="BM92" s="72"/>
    </row>
    <row r="93" spans="7:65" ht="36" customHeight="1" x14ac:dyDescent="0.15">
      <c r="G93" s="528" t="str">
        <f>G59</f>
        <v>変更2</v>
      </c>
      <c r="H93" s="529"/>
      <c r="I93" s="530"/>
      <c r="J93" s="531">
        <f>J59</f>
        <v>0</v>
      </c>
      <c r="K93" s="532"/>
      <c r="L93" s="532"/>
      <c r="M93" s="532"/>
      <c r="N93" s="532"/>
      <c r="O93" s="532"/>
      <c r="P93" s="532"/>
      <c r="Q93" s="533"/>
      <c r="R93" s="534" t="str">
        <f>R59</f>
        <v/>
      </c>
      <c r="S93" s="534"/>
      <c r="T93" s="534"/>
      <c r="U93" s="534"/>
      <c r="V93" s="534"/>
      <c r="W93" s="534"/>
      <c r="X93" s="534"/>
      <c r="Y93" s="535"/>
      <c r="Z93" s="362" t="str">
        <f>Z59</f>
        <v/>
      </c>
      <c r="AA93" s="363"/>
      <c r="AB93" s="363"/>
      <c r="AC93" s="363"/>
      <c r="AD93" s="364" t="str">
        <f>AD59</f>
        <v/>
      </c>
      <c r="AE93" s="364"/>
      <c r="AF93" s="431">
        <f>AF59</f>
        <v>0</v>
      </c>
      <c r="AG93" s="431"/>
      <c r="AH93" s="431"/>
      <c r="AI93" s="431"/>
      <c r="AJ93" s="376">
        <f t="shared" si="3"/>
        <v>0</v>
      </c>
      <c r="AK93" s="376"/>
      <c r="AL93" s="376"/>
      <c r="AM93" s="376"/>
      <c r="AN93" s="376"/>
      <c r="AO93" s="376"/>
      <c r="AP93" s="376"/>
      <c r="AQ93" s="377" t="str">
        <f>AQ59</f>
        <v/>
      </c>
      <c r="AR93" s="378"/>
      <c r="AS93" s="378"/>
      <c r="AT93" s="378"/>
      <c r="AU93" s="379">
        <f t="shared" si="4"/>
        <v>0</v>
      </c>
      <c r="AV93" s="379"/>
      <c r="AW93" s="379"/>
      <c r="AX93" s="379"/>
      <c r="AY93" s="379"/>
      <c r="AZ93" s="379"/>
      <c r="BA93" s="380"/>
      <c r="BB93" s="377" t="str">
        <f>BB59</f>
        <v/>
      </c>
      <c r="BC93" s="378"/>
      <c r="BD93" s="378"/>
      <c r="BE93" s="378"/>
      <c r="BF93" s="379" t="str">
        <f t="shared" si="5"/>
        <v/>
      </c>
      <c r="BG93" s="379"/>
      <c r="BH93" s="379"/>
      <c r="BI93" s="379"/>
      <c r="BJ93" s="379"/>
      <c r="BK93" s="379"/>
      <c r="BL93" s="381"/>
      <c r="BM93" s="72"/>
    </row>
    <row r="94" spans="7:65" ht="36" customHeight="1" x14ac:dyDescent="0.15">
      <c r="G94" s="528" t="str">
        <f>G60</f>
        <v>変更3</v>
      </c>
      <c r="H94" s="529"/>
      <c r="I94" s="530"/>
      <c r="J94" s="531">
        <f>J60</f>
        <v>0</v>
      </c>
      <c r="K94" s="532"/>
      <c r="L94" s="532"/>
      <c r="M94" s="532"/>
      <c r="N94" s="532"/>
      <c r="O94" s="532"/>
      <c r="P94" s="532"/>
      <c r="Q94" s="533"/>
      <c r="R94" s="549" t="str">
        <f>R60</f>
        <v/>
      </c>
      <c r="S94" s="549"/>
      <c r="T94" s="549"/>
      <c r="U94" s="549"/>
      <c r="V94" s="549"/>
      <c r="W94" s="549"/>
      <c r="X94" s="549"/>
      <c r="Y94" s="550"/>
      <c r="Z94" s="403" t="str">
        <f>Z60</f>
        <v/>
      </c>
      <c r="AA94" s="404"/>
      <c r="AB94" s="404"/>
      <c r="AC94" s="404"/>
      <c r="AD94" s="405" t="str">
        <f>AD60</f>
        <v/>
      </c>
      <c r="AE94" s="405"/>
      <c r="AF94" s="551">
        <f>AF60</f>
        <v>0</v>
      </c>
      <c r="AG94" s="551"/>
      <c r="AH94" s="551"/>
      <c r="AI94" s="551"/>
      <c r="AJ94" s="450">
        <f t="shared" si="3"/>
        <v>0</v>
      </c>
      <c r="AK94" s="450"/>
      <c r="AL94" s="450"/>
      <c r="AM94" s="450"/>
      <c r="AN94" s="450"/>
      <c r="AO94" s="450"/>
      <c r="AP94" s="450"/>
      <c r="AQ94" s="384" t="str">
        <f>AQ60</f>
        <v/>
      </c>
      <c r="AR94" s="385"/>
      <c r="AS94" s="385"/>
      <c r="AT94" s="385"/>
      <c r="AU94" s="382">
        <f t="shared" si="4"/>
        <v>0</v>
      </c>
      <c r="AV94" s="382"/>
      <c r="AW94" s="382"/>
      <c r="AX94" s="382"/>
      <c r="AY94" s="382"/>
      <c r="AZ94" s="382"/>
      <c r="BA94" s="383"/>
      <c r="BB94" s="384" t="str">
        <f>BB60</f>
        <v/>
      </c>
      <c r="BC94" s="385"/>
      <c r="BD94" s="385"/>
      <c r="BE94" s="385"/>
      <c r="BF94" s="382" t="str">
        <f t="shared" si="5"/>
        <v/>
      </c>
      <c r="BG94" s="382"/>
      <c r="BH94" s="382"/>
      <c r="BI94" s="382"/>
      <c r="BJ94" s="382"/>
      <c r="BK94" s="382"/>
      <c r="BL94" s="386"/>
      <c r="BM94" s="72"/>
    </row>
    <row r="95" spans="7:65" ht="36" customHeight="1" x14ac:dyDescent="0.15">
      <c r="G95" s="543">
        <f>G61</f>
        <v>0</v>
      </c>
      <c r="H95" s="544"/>
      <c r="I95" s="544"/>
      <c r="J95" s="544"/>
      <c r="K95" s="544"/>
      <c r="L95" s="544"/>
      <c r="M95" s="544"/>
      <c r="N95" s="544"/>
      <c r="O95" s="544"/>
      <c r="P95" s="544"/>
      <c r="Q95" s="544"/>
      <c r="R95" s="545" t="str">
        <f>R61</f>
        <v/>
      </c>
      <c r="S95" s="545"/>
      <c r="T95" s="545"/>
      <c r="U95" s="545"/>
      <c r="V95" s="545"/>
      <c r="W95" s="545"/>
      <c r="X95" s="545"/>
      <c r="Y95" s="546"/>
      <c r="Z95" s="547">
        <f>Z61</f>
        <v>0</v>
      </c>
      <c r="AA95" s="548"/>
      <c r="AB95" s="548"/>
      <c r="AC95" s="548"/>
      <c r="AD95" s="446">
        <f>AD61</f>
        <v>0</v>
      </c>
      <c r="AE95" s="446"/>
      <c r="AF95" s="447">
        <f>AF61</f>
        <v>0</v>
      </c>
      <c r="AG95" s="447"/>
      <c r="AH95" s="447"/>
      <c r="AI95" s="447"/>
      <c r="AJ95" s="448">
        <f t="shared" si="3"/>
        <v>0</v>
      </c>
      <c r="AK95" s="448"/>
      <c r="AL95" s="448"/>
      <c r="AM95" s="448"/>
      <c r="AN95" s="448"/>
      <c r="AO95" s="448"/>
      <c r="AP95" s="448"/>
      <c r="AQ95" s="536" t="str">
        <f>AQ61</f>
        <v/>
      </c>
      <c r="AR95" s="537"/>
      <c r="AS95" s="537"/>
      <c r="AT95" s="537"/>
      <c r="AU95" s="538">
        <f t="shared" si="4"/>
        <v>0</v>
      </c>
      <c r="AV95" s="538"/>
      <c r="AW95" s="538"/>
      <c r="AX95" s="538"/>
      <c r="AY95" s="538"/>
      <c r="AZ95" s="538"/>
      <c r="BA95" s="558"/>
      <c r="BB95" s="536">
        <f>BB61</f>
        <v>0</v>
      </c>
      <c r="BC95" s="537"/>
      <c r="BD95" s="537"/>
      <c r="BE95" s="537"/>
      <c r="BF95" s="538">
        <f t="shared" si="5"/>
        <v>0</v>
      </c>
      <c r="BG95" s="538"/>
      <c r="BH95" s="538"/>
      <c r="BI95" s="538"/>
      <c r="BJ95" s="538"/>
      <c r="BK95" s="538"/>
      <c r="BL95" s="539"/>
      <c r="BM95" s="72"/>
    </row>
    <row r="96" spans="7:65" ht="40.5" customHeight="1" thickBot="1" x14ac:dyDescent="0.2">
      <c r="G96" s="540" t="s">
        <v>88</v>
      </c>
      <c r="H96" s="541"/>
      <c r="I96" s="541"/>
      <c r="J96" s="541"/>
      <c r="K96" s="541"/>
      <c r="L96" s="541"/>
      <c r="M96" s="541"/>
      <c r="N96" s="541"/>
      <c r="O96" s="541"/>
      <c r="P96" s="541"/>
      <c r="Q96" s="541"/>
      <c r="R96" s="541"/>
      <c r="S96" s="541"/>
      <c r="T96" s="541"/>
      <c r="U96" s="541"/>
      <c r="V96" s="541"/>
      <c r="W96" s="541"/>
      <c r="X96" s="541"/>
      <c r="Y96" s="542"/>
      <c r="Z96" s="436"/>
      <c r="AA96" s="437"/>
      <c r="AB96" s="437"/>
      <c r="AC96" s="437"/>
      <c r="AD96" s="438"/>
      <c r="AE96" s="438"/>
      <c r="AF96" s="439"/>
      <c r="AG96" s="439"/>
      <c r="AH96" s="439"/>
      <c r="AI96" s="439"/>
      <c r="AJ96" s="440">
        <f t="shared" si="3"/>
        <v>0</v>
      </c>
      <c r="AK96" s="440"/>
      <c r="AL96" s="440"/>
      <c r="AM96" s="440"/>
      <c r="AN96" s="440"/>
      <c r="AO96" s="440"/>
      <c r="AP96" s="440"/>
      <c r="AQ96" s="420"/>
      <c r="AR96" s="421"/>
      <c r="AS96" s="421"/>
      <c r="AT96" s="421"/>
      <c r="AU96" s="421">
        <f t="shared" si="4"/>
        <v>0</v>
      </c>
      <c r="AV96" s="421"/>
      <c r="AW96" s="421"/>
      <c r="AX96" s="421"/>
      <c r="AY96" s="421"/>
      <c r="AZ96" s="421"/>
      <c r="BA96" s="422"/>
      <c r="BB96" s="423"/>
      <c r="BC96" s="424"/>
      <c r="BD96" s="424"/>
      <c r="BE96" s="424"/>
      <c r="BF96" s="424">
        <f t="shared" si="5"/>
        <v>0</v>
      </c>
      <c r="BG96" s="424"/>
      <c r="BH96" s="424"/>
      <c r="BI96" s="424"/>
      <c r="BJ96" s="424"/>
      <c r="BK96" s="424"/>
      <c r="BL96" s="425"/>
      <c r="BM96" s="72"/>
    </row>
    <row r="97" spans="7:65" ht="20.25" customHeight="1" x14ac:dyDescent="0.15">
      <c r="G97" s="552" t="s">
        <v>89</v>
      </c>
      <c r="H97" s="553"/>
      <c r="I97" s="553"/>
      <c r="J97" s="553"/>
      <c r="K97" s="553"/>
      <c r="L97" s="553"/>
      <c r="M97" s="553"/>
      <c r="N97" s="553"/>
      <c r="O97" s="553"/>
      <c r="P97" s="553"/>
      <c r="Q97" s="553"/>
      <c r="R97" s="553"/>
      <c r="S97" s="553"/>
      <c r="T97" s="553"/>
      <c r="U97" s="553"/>
      <c r="V97" s="553"/>
      <c r="W97" s="553"/>
      <c r="X97" s="553"/>
      <c r="Y97" s="554"/>
      <c r="Z97" s="429"/>
      <c r="AA97" s="430"/>
      <c r="AB97" s="430"/>
      <c r="AC97" s="430"/>
      <c r="AD97" s="364"/>
      <c r="AE97" s="364"/>
      <c r="AF97" s="431"/>
      <c r="AG97" s="431"/>
      <c r="AH97" s="431"/>
      <c r="AI97" s="431"/>
      <c r="AJ97" s="376">
        <f t="shared" si="3"/>
        <v>0</v>
      </c>
      <c r="AK97" s="376"/>
      <c r="AL97" s="376"/>
      <c r="AM97" s="376"/>
      <c r="AN97" s="376"/>
      <c r="AO97" s="376"/>
      <c r="AP97" s="432"/>
      <c r="AQ97" s="132"/>
      <c r="AR97" s="132"/>
      <c r="AS97" s="132"/>
      <c r="AT97" s="132"/>
      <c r="AU97" s="132"/>
      <c r="AV97" s="132"/>
      <c r="AW97" s="132"/>
      <c r="AX97" s="132"/>
      <c r="AY97" s="132"/>
      <c r="AZ97" s="132"/>
      <c r="BA97" s="132"/>
      <c r="BB97" s="132"/>
      <c r="BC97" s="132"/>
      <c r="BD97" s="132"/>
      <c r="BE97" s="132"/>
      <c r="BF97" s="132"/>
      <c r="BG97" s="132"/>
      <c r="BH97" s="132"/>
      <c r="BI97" s="132"/>
      <c r="BJ97" s="132"/>
      <c r="BK97" s="132"/>
      <c r="BL97" s="132"/>
      <c r="BM97" s="72"/>
    </row>
    <row r="98" spans="7:65" ht="20.25" customHeight="1" x14ac:dyDescent="0.15">
      <c r="G98" s="552"/>
      <c r="H98" s="553"/>
      <c r="I98" s="553"/>
      <c r="J98" s="553"/>
      <c r="K98" s="553"/>
      <c r="L98" s="553"/>
      <c r="M98" s="553"/>
      <c r="N98" s="553"/>
      <c r="O98" s="553"/>
      <c r="P98" s="553"/>
      <c r="Q98" s="553"/>
      <c r="R98" s="553"/>
      <c r="S98" s="553"/>
      <c r="T98" s="553"/>
      <c r="U98" s="553"/>
      <c r="V98" s="553"/>
      <c r="W98" s="553"/>
      <c r="X98" s="553"/>
      <c r="Y98" s="554"/>
      <c r="Z98" s="429"/>
      <c r="AA98" s="430"/>
      <c r="AB98" s="430"/>
      <c r="AC98" s="430"/>
      <c r="AD98" s="364"/>
      <c r="AE98" s="364"/>
      <c r="AF98" s="431"/>
      <c r="AG98" s="431"/>
      <c r="AH98" s="431"/>
      <c r="AI98" s="431"/>
      <c r="AJ98" s="376"/>
      <c r="AK98" s="376"/>
      <c r="AL98" s="376"/>
      <c r="AM98" s="376"/>
      <c r="AN98" s="376"/>
      <c r="AO98" s="376"/>
      <c r="AP98" s="432"/>
      <c r="AQ98" s="132"/>
      <c r="AR98" s="569"/>
      <c r="AS98" s="569"/>
      <c r="AT98" s="569"/>
      <c r="AU98" s="569"/>
      <c r="AV98" s="569"/>
      <c r="AW98" s="569"/>
      <c r="AX98" s="569"/>
      <c r="AY98" s="569"/>
      <c r="AZ98" s="569"/>
      <c r="BA98" s="569"/>
      <c r="BB98" s="569"/>
      <c r="BC98" s="569"/>
      <c r="BD98" s="569"/>
      <c r="BE98" s="569"/>
      <c r="BF98" s="569"/>
      <c r="BG98" s="569"/>
      <c r="BH98" s="569"/>
      <c r="BI98" s="569"/>
      <c r="BJ98" s="569"/>
      <c r="BK98" s="569"/>
      <c r="BL98" s="569"/>
      <c r="BM98" s="72"/>
    </row>
    <row r="99" spans="7:65" ht="20.25" customHeight="1" x14ac:dyDescent="0.15">
      <c r="G99" s="552" t="s">
        <v>90</v>
      </c>
      <c r="H99" s="553"/>
      <c r="I99" s="553"/>
      <c r="J99" s="553"/>
      <c r="K99" s="553"/>
      <c r="L99" s="553"/>
      <c r="M99" s="553"/>
      <c r="N99" s="553"/>
      <c r="O99" s="553"/>
      <c r="P99" s="553"/>
      <c r="Q99" s="553"/>
      <c r="R99" s="553"/>
      <c r="S99" s="553"/>
      <c r="T99" s="553"/>
      <c r="U99" s="553"/>
      <c r="V99" s="553"/>
      <c r="W99" s="553"/>
      <c r="X99" s="553"/>
      <c r="Y99" s="554"/>
      <c r="Z99" s="429"/>
      <c r="AA99" s="430"/>
      <c r="AB99" s="430"/>
      <c r="AC99" s="430"/>
      <c r="AD99" s="364"/>
      <c r="AE99" s="364"/>
      <c r="AF99" s="431"/>
      <c r="AG99" s="431"/>
      <c r="AH99" s="431"/>
      <c r="AI99" s="431"/>
      <c r="AJ99" s="376">
        <f>AJ65</f>
        <v>0</v>
      </c>
      <c r="AK99" s="376"/>
      <c r="AL99" s="376"/>
      <c r="AM99" s="376"/>
      <c r="AN99" s="376"/>
      <c r="AO99" s="376"/>
      <c r="AP99" s="432"/>
      <c r="AQ99" s="132"/>
      <c r="AR99" s="457"/>
      <c r="AS99" s="457"/>
      <c r="AT99" s="457"/>
      <c r="AU99" s="457"/>
      <c r="AV99" s="457"/>
      <c r="AW99" s="457"/>
      <c r="AX99" s="457"/>
      <c r="AY99" s="457"/>
      <c r="AZ99" s="457"/>
      <c r="BA99" s="457"/>
      <c r="BB99" s="457"/>
      <c r="BC99" s="457"/>
      <c r="BD99" s="457"/>
      <c r="BE99" s="457"/>
      <c r="BF99" s="457"/>
      <c r="BG99" s="457"/>
      <c r="BH99" s="457"/>
      <c r="BI99" s="457"/>
      <c r="BJ99" s="457"/>
      <c r="BK99" s="457"/>
      <c r="BL99" s="457"/>
      <c r="BM99" s="72"/>
    </row>
    <row r="100" spans="7:65" ht="20.25" customHeight="1" x14ac:dyDescent="0.15">
      <c r="G100" s="562"/>
      <c r="H100" s="563"/>
      <c r="I100" s="563"/>
      <c r="J100" s="563"/>
      <c r="K100" s="563"/>
      <c r="L100" s="563"/>
      <c r="M100" s="563"/>
      <c r="N100" s="563"/>
      <c r="O100" s="563"/>
      <c r="P100" s="563"/>
      <c r="Q100" s="563"/>
      <c r="R100" s="563"/>
      <c r="S100" s="563"/>
      <c r="T100" s="563"/>
      <c r="U100" s="563"/>
      <c r="V100" s="563"/>
      <c r="W100" s="563"/>
      <c r="X100" s="563"/>
      <c r="Y100" s="564"/>
      <c r="Z100" s="444"/>
      <c r="AA100" s="445"/>
      <c r="AB100" s="445"/>
      <c r="AC100" s="445"/>
      <c r="AD100" s="446"/>
      <c r="AE100" s="446"/>
      <c r="AF100" s="447"/>
      <c r="AG100" s="447"/>
      <c r="AH100" s="447"/>
      <c r="AI100" s="447"/>
      <c r="AJ100" s="448"/>
      <c r="AK100" s="448"/>
      <c r="AL100" s="448"/>
      <c r="AM100" s="448"/>
      <c r="AN100" s="448"/>
      <c r="AO100" s="448"/>
      <c r="AP100" s="449"/>
      <c r="AQ100" s="132"/>
      <c r="AR100" s="457"/>
      <c r="AS100" s="457"/>
      <c r="AT100" s="457"/>
      <c r="AU100" s="457"/>
      <c r="AV100" s="457"/>
      <c r="AW100" s="457"/>
      <c r="AX100" s="457"/>
      <c r="AY100" s="457"/>
      <c r="AZ100" s="457"/>
      <c r="BA100" s="457"/>
      <c r="BB100" s="457"/>
      <c r="BC100" s="457"/>
      <c r="BD100" s="457"/>
      <c r="BE100" s="457"/>
      <c r="BF100" s="457"/>
      <c r="BG100" s="457"/>
      <c r="BH100" s="457"/>
      <c r="BI100" s="457"/>
      <c r="BJ100" s="457"/>
      <c r="BK100" s="457"/>
      <c r="BL100" s="457"/>
      <c r="BM100" s="72"/>
    </row>
    <row r="101" spans="7:65" ht="36" customHeight="1" x14ac:dyDescent="0.15">
      <c r="G101" s="132"/>
      <c r="H101" s="158"/>
      <c r="I101" s="133"/>
      <c r="J101" s="133"/>
      <c r="K101" s="159"/>
      <c r="L101" s="160"/>
      <c r="M101" s="160"/>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32"/>
      <c r="AO101" s="132"/>
      <c r="AP101" s="132"/>
      <c r="AQ101" s="132"/>
      <c r="AR101" s="457"/>
      <c r="AS101" s="457"/>
      <c r="AT101" s="457"/>
      <c r="AU101" s="457"/>
      <c r="AV101" s="457"/>
      <c r="AW101" s="457"/>
      <c r="AX101" s="457"/>
      <c r="AY101" s="457"/>
      <c r="AZ101" s="457"/>
      <c r="BA101" s="457"/>
      <c r="BB101" s="457"/>
      <c r="BC101" s="457"/>
      <c r="BD101" s="457"/>
      <c r="BE101" s="457"/>
      <c r="BF101" s="457"/>
      <c r="BG101" s="457"/>
      <c r="BH101" s="457"/>
      <c r="BI101" s="457"/>
      <c r="BJ101" s="457"/>
      <c r="BK101" s="457"/>
      <c r="BL101" s="457"/>
      <c r="BM101" s="72"/>
    </row>
    <row r="102" spans="7:65" ht="36" customHeight="1" x14ac:dyDescent="0.15">
      <c r="G102" s="72"/>
      <c r="H102" s="73"/>
      <c r="I102" s="74"/>
      <c r="J102" s="74"/>
      <c r="K102" s="75"/>
      <c r="L102" s="76"/>
      <c r="M102" s="76"/>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row>
  </sheetData>
  <sheetProtection sheet="1" objects="1" scenarios="1"/>
  <dataConsolidate/>
  <mergeCells count="454">
    <mergeCell ref="AU99:AW101"/>
    <mergeCell ref="AX99:AZ101"/>
    <mergeCell ref="BA99:BC101"/>
    <mergeCell ref="BD99:BF101"/>
    <mergeCell ref="BG99:BI101"/>
    <mergeCell ref="BJ99:BL101"/>
    <mergeCell ref="G99:Y100"/>
    <mergeCell ref="Z99:AC100"/>
    <mergeCell ref="AD99:AE100"/>
    <mergeCell ref="AF99:AI100"/>
    <mergeCell ref="AJ99:AP100"/>
    <mergeCell ref="AR99:AT101"/>
    <mergeCell ref="AU95:BA95"/>
    <mergeCell ref="AU98:AW98"/>
    <mergeCell ref="AX98:AZ98"/>
    <mergeCell ref="BA98:BC98"/>
    <mergeCell ref="BD98:BF98"/>
    <mergeCell ref="BG98:BI98"/>
    <mergeCell ref="BJ98:BL98"/>
    <mergeCell ref="AQ96:AT96"/>
    <mergeCell ref="AU96:BA96"/>
    <mergeCell ref="BB96:BE96"/>
    <mergeCell ref="BF96:BL96"/>
    <mergeCell ref="AF94:AI94"/>
    <mergeCell ref="G97:Y98"/>
    <mergeCell ref="Z97:AC98"/>
    <mergeCell ref="AD97:AE98"/>
    <mergeCell ref="AF97:AI98"/>
    <mergeCell ref="AJ97:AP98"/>
    <mergeCell ref="AR98:AT98"/>
    <mergeCell ref="AJ95:AP95"/>
    <mergeCell ref="AQ95:AT95"/>
    <mergeCell ref="BB92:BE92"/>
    <mergeCell ref="BF92:BL92"/>
    <mergeCell ref="BB95:BE95"/>
    <mergeCell ref="BF95:BL95"/>
    <mergeCell ref="G96:Y96"/>
    <mergeCell ref="Z96:AC96"/>
    <mergeCell ref="AD96:AE96"/>
    <mergeCell ref="AF96:AI96"/>
    <mergeCell ref="AJ96:AP96"/>
    <mergeCell ref="AJ94:AP94"/>
    <mergeCell ref="AQ94:AT94"/>
    <mergeCell ref="AU94:BA94"/>
    <mergeCell ref="BB94:BE94"/>
    <mergeCell ref="BF94:BL94"/>
    <mergeCell ref="G95:Q95"/>
    <mergeCell ref="R95:Y95"/>
    <mergeCell ref="Z95:AC95"/>
    <mergeCell ref="AD95:AE95"/>
    <mergeCell ref="AF95:AI95"/>
    <mergeCell ref="G94:I94"/>
    <mergeCell ref="J94:Q94"/>
    <mergeCell ref="R94:Y94"/>
    <mergeCell ref="Z94:AC94"/>
    <mergeCell ref="AD94:AE94"/>
    <mergeCell ref="G93:I93"/>
    <mergeCell ref="J93:Q93"/>
    <mergeCell ref="R93:Y93"/>
    <mergeCell ref="Z93:AC93"/>
    <mergeCell ref="AD93:AE93"/>
    <mergeCell ref="AQ91:AT91"/>
    <mergeCell ref="AU91:BA91"/>
    <mergeCell ref="BB91:BE91"/>
    <mergeCell ref="BF91:BL91"/>
    <mergeCell ref="G92:I92"/>
    <mergeCell ref="J92:Q92"/>
    <mergeCell ref="R92:Y92"/>
    <mergeCell ref="Z92:AC92"/>
    <mergeCell ref="AD92:AE92"/>
    <mergeCell ref="AF92:AI92"/>
    <mergeCell ref="AF93:AI93"/>
    <mergeCell ref="AJ93:AP93"/>
    <mergeCell ref="AQ93:AT93"/>
    <mergeCell ref="AU93:BA93"/>
    <mergeCell ref="BB93:BE93"/>
    <mergeCell ref="BF93:BL93"/>
    <mergeCell ref="AJ92:AP92"/>
    <mergeCell ref="AQ92:AT92"/>
    <mergeCell ref="AU92:BA92"/>
    <mergeCell ref="AU90:BA90"/>
    <mergeCell ref="BB90:BE90"/>
    <mergeCell ref="BF90:BL90"/>
    <mergeCell ref="G91:I91"/>
    <mergeCell ref="J91:Q91"/>
    <mergeCell ref="R91:Y91"/>
    <mergeCell ref="Z91:AC91"/>
    <mergeCell ref="AD91:AE91"/>
    <mergeCell ref="AF91:AI91"/>
    <mergeCell ref="AJ91:AP91"/>
    <mergeCell ref="G89:Q90"/>
    <mergeCell ref="R89:Y90"/>
    <mergeCell ref="Z89:AP89"/>
    <mergeCell ref="AQ89:BA89"/>
    <mergeCell ref="BD89:BJ89"/>
    <mergeCell ref="Z90:AC90"/>
    <mergeCell ref="AD90:AE90"/>
    <mergeCell ref="AF90:AI90"/>
    <mergeCell ref="AJ90:AP90"/>
    <mergeCell ref="AQ90:AT90"/>
    <mergeCell ref="BA84:BA85"/>
    <mergeCell ref="BB84:BL85"/>
    <mergeCell ref="G86:Z86"/>
    <mergeCell ref="AA86:AS86"/>
    <mergeCell ref="G87:Z87"/>
    <mergeCell ref="AA87:AS87"/>
    <mergeCell ref="AQ82:AQ83"/>
    <mergeCell ref="AR82:AZ83"/>
    <mergeCell ref="BA82:BA83"/>
    <mergeCell ref="BB82:BL83"/>
    <mergeCell ref="I83:M84"/>
    <mergeCell ref="N83:W84"/>
    <mergeCell ref="X83:AB84"/>
    <mergeCell ref="AC83:AK84"/>
    <mergeCell ref="AQ84:AQ85"/>
    <mergeCell ref="AR84:AZ85"/>
    <mergeCell ref="G81:H84"/>
    <mergeCell ref="I81:M82"/>
    <mergeCell ref="N81:W82"/>
    <mergeCell ref="X81:AB82"/>
    <mergeCell ref="AC81:AE82"/>
    <mergeCell ref="AF81:AK82"/>
    <mergeCell ref="W79:X79"/>
    <mergeCell ref="Y79:AI79"/>
    <mergeCell ref="AR79:AZ79"/>
    <mergeCell ref="BB79:BL79"/>
    <mergeCell ref="AQ80:AQ81"/>
    <mergeCell ref="AR80:AZ81"/>
    <mergeCell ref="BA80:BA81"/>
    <mergeCell ref="BB80:BL81"/>
    <mergeCell ref="G78:K78"/>
    <mergeCell ref="L78:V78"/>
    <mergeCell ref="W78:X78"/>
    <mergeCell ref="Y78:AI78"/>
    <mergeCell ref="AR78:AZ78"/>
    <mergeCell ref="BB78:BL78"/>
    <mergeCell ref="G76:K76"/>
    <mergeCell ref="L76:T76"/>
    <mergeCell ref="V76:AD76"/>
    <mergeCell ref="G77:K77"/>
    <mergeCell ref="AR77:AZ77"/>
    <mergeCell ref="BB77:BL77"/>
    <mergeCell ref="AU73:BK73"/>
    <mergeCell ref="G74:K74"/>
    <mergeCell ref="L74:T74"/>
    <mergeCell ref="AU74:BJ74"/>
    <mergeCell ref="G75:K75"/>
    <mergeCell ref="L75:T75"/>
    <mergeCell ref="AU75:BJ75"/>
    <mergeCell ref="AH71:AL71"/>
    <mergeCell ref="BB71:BC71"/>
    <mergeCell ref="BD71:BE71"/>
    <mergeCell ref="BG71:BH71"/>
    <mergeCell ref="BJ71:BK71"/>
    <mergeCell ref="G72:V72"/>
    <mergeCell ref="AU65:AW67"/>
    <mergeCell ref="AX65:AZ67"/>
    <mergeCell ref="BA65:BC67"/>
    <mergeCell ref="BD65:BF67"/>
    <mergeCell ref="BG65:BI67"/>
    <mergeCell ref="BJ65:BL67"/>
    <mergeCell ref="G65:Y66"/>
    <mergeCell ref="Z65:AC66"/>
    <mergeCell ref="AD65:AE66"/>
    <mergeCell ref="AF65:AI66"/>
    <mergeCell ref="AJ65:AP66"/>
    <mergeCell ref="AR65:AT67"/>
    <mergeCell ref="AU61:BA61"/>
    <mergeCell ref="AU64:AW64"/>
    <mergeCell ref="AX64:AZ64"/>
    <mergeCell ref="BA64:BC64"/>
    <mergeCell ref="BD64:BF64"/>
    <mergeCell ref="BG64:BI64"/>
    <mergeCell ref="BJ64:BL64"/>
    <mergeCell ref="AQ62:AT62"/>
    <mergeCell ref="AU62:BA62"/>
    <mergeCell ref="BB62:BE62"/>
    <mergeCell ref="BF62:BL62"/>
    <mergeCell ref="AF60:AI60"/>
    <mergeCell ref="G63:Y64"/>
    <mergeCell ref="Z63:AC64"/>
    <mergeCell ref="AD63:AE64"/>
    <mergeCell ref="AF63:AI64"/>
    <mergeCell ref="AJ63:AP64"/>
    <mergeCell ref="AR64:AT64"/>
    <mergeCell ref="AJ61:AP61"/>
    <mergeCell ref="AQ61:AT61"/>
    <mergeCell ref="BB58:BE58"/>
    <mergeCell ref="BF58:BL58"/>
    <mergeCell ref="BB61:BE61"/>
    <mergeCell ref="BF61:BL61"/>
    <mergeCell ref="G62:Y62"/>
    <mergeCell ref="Z62:AC62"/>
    <mergeCell ref="AD62:AE62"/>
    <mergeCell ref="AF62:AI62"/>
    <mergeCell ref="AJ62:AP62"/>
    <mergeCell ref="AJ60:AP60"/>
    <mergeCell ref="AQ60:AT60"/>
    <mergeCell ref="AU60:BA60"/>
    <mergeCell ref="BB60:BE60"/>
    <mergeCell ref="BF60:BL60"/>
    <mergeCell ref="G61:Q61"/>
    <mergeCell ref="R61:Y61"/>
    <mergeCell ref="Z61:AC61"/>
    <mergeCell ref="AD61:AE61"/>
    <mergeCell ref="AF61:AI61"/>
    <mergeCell ref="G60:I60"/>
    <mergeCell ref="J60:Q60"/>
    <mergeCell ref="R60:Y60"/>
    <mergeCell ref="Z60:AC60"/>
    <mergeCell ref="AD60:AE60"/>
    <mergeCell ref="G59:I59"/>
    <mergeCell ref="J59:Q59"/>
    <mergeCell ref="R59:Y59"/>
    <mergeCell ref="Z59:AC59"/>
    <mergeCell ref="AD59:AE59"/>
    <mergeCell ref="AQ57:AT57"/>
    <mergeCell ref="AU57:BA57"/>
    <mergeCell ref="BB57:BE57"/>
    <mergeCell ref="BF57:BL57"/>
    <mergeCell ref="G58:I58"/>
    <mergeCell ref="J58:Q58"/>
    <mergeCell ref="R58:Y58"/>
    <mergeCell ref="Z58:AC58"/>
    <mergeCell ref="AD58:AE58"/>
    <mergeCell ref="AF58:AI58"/>
    <mergeCell ref="AF59:AI59"/>
    <mergeCell ref="AJ59:AP59"/>
    <mergeCell ref="AQ59:AT59"/>
    <mergeCell ref="AU59:BA59"/>
    <mergeCell ref="BB59:BE59"/>
    <mergeCell ref="BF59:BL59"/>
    <mergeCell ref="AJ58:AP58"/>
    <mergeCell ref="AQ58:AT58"/>
    <mergeCell ref="AU58:BA58"/>
    <mergeCell ref="AU56:BA56"/>
    <mergeCell ref="BB56:BE56"/>
    <mergeCell ref="BF56:BL56"/>
    <mergeCell ref="G57:I57"/>
    <mergeCell ref="J57:Q57"/>
    <mergeCell ref="R57:Y57"/>
    <mergeCell ref="Z57:AC57"/>
    <mergeCell ref="AD57:AE57"/>
    <mergeCell ref="AF57:AI57"/>
    <mergeCell ref="AJ57:AP57"/>
    <mergeCell ref="G55:Q56"/>
    <mergeCell ref="R55:Y56"/>
    <mergeCell ref="Z55:AP55"/>
    <mergeCell ref="AQ55:BA55"/>
    <mergeCell ref="BD55:BJ55"/>
    <mergeCell ref="Z56:AC56"/>
    <mergeCell ref="AD56:AE56"/>
    <mergeCell ref="AF56:AI56"/>
    <mergeCell ref="AJ56:AP56"/>
    <mergeCell ref="AQ56:AT56"/>
    <mergeCell ref="BA50:BA51"/>
    <mergeCell ref="BB50:BL51"/>
    <mergeCell ref="G52:Z52"/>
    <mergeCell ref="AA52:AS52"/>
    <mergeCell ref="G53:Z53"/>
    <mergeCell ref="AA53:AS53"/>
    <mergeCell ref="AQ48:AQ49"/>
    <mergeCell ref="AR48:AZ49"/>
    <mergeCell ref="BA48:BA49"/>
    <mergeCell ref="BB48:BL49"/>
    <mergeCell ref="I49:M50"/>
    <mergeCell ref="N49:W50"/>
    <mergeCell ref="X49:AB50"/>
    <mergeCell ref="AC49:AK50"/>
    <mergeCell ref="AQ50:AQ51"/>
    <mergeCell ref="AR50:AZ51"/>
    <mergeCell ref="G47:H50"/>
    <mergeCell ref="I47:M48"/>
    <mergeCell ref="N47:W48"/>
    <mergeCell ref="X47:AB48"/>
    <mergeCell ref="AC47:AE48"/>
    <mergeCell ref="AF47:AK48"/>
    <mergeCell ref="W45:X45"/>
    <mergeCell ref="Y45:AI45"/>
    <mergeCell ref="AR45:AZ45"/>
    <mergeCell ref="BB45:BL45"/>
    <mergeCell ref="AQ46:AQ47"/>
    <mergeCell ref="AR46:AZ47"/>
    <mergeCell ref="BA46:BA47"/>
    <mergeCell ref="BB46:BL47"/>
    <mergeCell ref="BB43:BL43"/>
    <mergeCell ref="G44:K44"/>
    <mergeCell ref="L44:V44"/>
    <mergeCell ref="W44:X44"/>
    <mergeCell ref="Y44:AI44"/>
    <mergeCell ref="AR44:AZ44"/>
    <mergeCell ref="BB44:BL44"/>
    <mergeCell ref="G42:K42"/>
    <mergeCell ref="L42:T42"/>
    <mergeCell ref="V42:AD42"/>
    <mergeCell ref="G43:K43"/>
    <mergeCell ref="L43:AK43"/>
    <mergeCell ref="AR43:AZ43"/>
    <mergeCell ref="AU39:BK39"/>
    <mergeCell ref="G40:K40"/>
    <mergeCell ref="L40:T40"/>
    <mergeCell ref="AU40:BJ40"/>
    <mergeCell ref="G41:K41"/>
    <mergeCell ref="L41:T41"/>
    <mergeCell ref="AU41:BJ41"/>
    <mergeCell ref="AH37:AL37"/>
    <mergeCell ref="BB37:BC37"/>
    <mergeCell ref="BD37:BE37"/>
    <mergeCell ref="BG37:BH37"/>
    <mergeCell ref="BJ37:BK37"/>
    <mergeCell ref="G38:V38"/>
    <mergeCell ref="G26:I26"/>
    <mergeCell ref="J26:Q26"/>
    <mergeCell ref="BE33:BL34"/>
    <mergeCell ref="AQ29:AT29"/>
    <mergeCell ref="AU29:BA29"/>
    <mergeCell ref="BB29:BE29"/>
    <mergeCell ref="BF29:BL29"/>
    <mergeCell ref="G30:Y31"/>
    <mergeCell ref="Z30:AC31"/>
    <mergeCell ref="AD30:AE31"/>
    <mergeCell ref="AF30:AI31"/>
    <mergeCell ref="AJ30:AP31"/>
    <mergeCell ref="G29:Y29"/>
    <mergeCell ref="Z29:AC29"/>
    <mergeCell ref="AD29:AE29"/>
    <mergeCell ref="AF29:AI29"/>
    <mergeCell ref="AJ29:AP29"/>
    <mergeCell ref="G32:Y33"/>
    <mergeCell ref="Z32:AC33"/>
    <mergeCell ref="AD32:AE33"/>
    <mergeCell ref="AF32:AI33"/>
    <mergeCell ref="AJ32:AP33"/>
    <mergeCell ref="AJ27:AP27"/>
    <mergeCell ref="AQ27:AT27"/>
    <mergeCell ref="AU27:BA27"/>
    <mergeCell ref="BB27:BE27"/>
    <mergeCell ref="BF27:BL27"/>
    <mergeCell ref="G28:Q28"/>
    <mergeCell ref="R28:Y28"/>
    <mergeCell ref="Z28:AC28"/>
    <mergeCell ref="AD28:AE28"/>
    <mergeCell ref="AF28:AI28"/>
    <mergeCell ref="G27:I27"/>
    <mergeCell ref="J27:Q27"/>
    <mergeCell ref="R27:Y27"/>
    <mergeCell ref="Z27:AC27"/>
    <mergeCell ref="AD27:AE27"/>
    <mergeCell ref="AF27:AI27"/>
    <mergeCell ref="AJ28:AP28"/>
    <mergeCell ref="AQ28:AT28"/>
    <mergeCell ref="AU28:BA28"/>
    <mergeCell ref="BB28:BE28"/>
    <mergeCell ref="BF28:BL28"/>
    <mergeCell ref="R26:Y26"/>
    <mergeCell ref="Z26:AC26"/>
    <mergeCell ref="AD26:AE26"/>
    <mergeCell ref="AQ24:AT24"/>
    <mergeCell ref="AU24:BA24"/>
    <mergeCell ref="BB24:BE24"/>
    <mergeCell ref="BF24:BL24"/>
    <mergeCell ref="G25:I25"/>
    <mergeCell ref="J25:Q25"/>
    <mergeCell ref="R25:Y25"/>
    <mergeCell ref="Z25:AC25"/>
    <mergeCell ref="AD25:AE25"/>
    <mergeCell ref="AF25:AI25"/>
    <mergeCell ref="AF26:AI26"/>
    <mergeCell ref="AJ26:AP26"/>
    <mergeCell ref="AQ26:AT26"/>
    <mergeCell ref="AU26:BA26"/>
    <mergeCell ref="BB26:BE26"/>
    <mergeCell ref="BF26:BL26"/>
    <mergeCell ref="AJ25:AP25"/>
    <mergeCell ref="AQ25:AT25"/>
    <mergeCell ref="AU25:BA25"/>
    <mergeCell ref="BB25:BE25"/>
    <mergeCell ref="BF25:BL25"/>
    <mergeCell ref="AU23:BA23"/>
    <mergeCell ref="BB23:BE23"/>
    <mergeCell ref="BF23:BL23"/>
    <mergeCell ref="G24:I24"/>
    <mergeCell ref="J24:Q24"/>
    <mergeCell ref="R24:Y24"/>
    <mergeCell ref="Z24:AC24"/>
    <mergeCell ref="AD24:AE24"/>
    <mergeCell ref="AF24:AI24"/>
    <mergeCell ref="AJ24:AP24"/>
    <mergeCell ref="G22:Q23"/>
    <mergeCell ref="R22:Y23"/>
    <mergeCell ref="Z22:AP22"/>
    <mergeCell ref="AQ22:BA22"/>
    <mergeCell ref="BD22:BJ22"/>
    <mergeCell ref="Z23:AC23"/>
    <mergeCell ref="AD23:AE23"/>
    <mergeCell ref="AF23:AI23"/>
    <mergeCell ref="AJ23:AP23"/>
    <mergeCell ref="AQ23:AT23"/>
    <mergeCell ref="BA17:BA18"/>
    <mergeCell ref="BB17:BL18"/>
    <mergeCell ref="G19:Z19"/>
    <mergeCell ref="AA19:AS19"/>
    <mergeCell ref="G20:Z20"/>
    <mergeCell ref="AA20:AS20"/>
    <mergeCell ref="AQ15:AQ16"/>
    <mergeCell ref="AR15:AZ16"/>
    <mergeCell ref="BA15:BA16"/>
    <mergeCell ref="BB15:BL16"/>
    <mergeCell ref="I16:M17"/>
    <mergeCell ref="N16:W17"/>
    <mergeCell ref="X16:AB17"/>
    <mergeCell ref="AC16:AK17"/>
    <mergeCell ref="AQ17:AQ18"/>
    <mergeCell ref="AR17:AZ18"/>
    <mergeCell ref="G14:H17"/>
    <mergeCell ref="I14:M15"/>
    <mergeCell ref="N14:W15"/>
    <mergeCell ref="X14:AB15"/>
    <mergeCell ref="AC14:AE15"/>
    <mergeCell ref="AF14:AK15"/>
    <mergeCell ref="W12:X12"/>
    <mergeCell ref="Y12:AI12"/>
    <mergeCell ref="AR12:AZ12"/>
    <mergeCell ref="BB12:BL12"/>
    <mergeCell ref="AQ13:AQ14"/>
    <mergeCell ref="AR13:AZ14"/>
    <mergeCell ref="BA13:BA14"/>
    <mergeCell ref="BB13:BL14"/>
    <mergeCell ref="BB10:BL10"/>
    <mergeCell ref="G11:K11"/>
    <mergeCell ref="L11:V11"/>
    <mergeCell ref="W11:X11"/>
    <mergeCell ref="Y11:AI11"/>
    <mergeCell ref="AR11:AZ11"/>
    <mergeCell ref="BB11:BL11"/>
    <mergeCell ref="G9:K9"/>
    <mergeCell ref="L9:T9"/>
    <mergeCell ref="V9:AD9"/>
    <mergeCell ref="G10:K10"/>
    <mergeCell ref="L10:AK10"/>
    <mergeCell ref="AR10:AZ10"/>
    <mergeCell ref="AU6:BK6"/>
    <mergeCell ref="G7:K7"/>
    <mergeCell ref="L7:T7"/>
    <mergeCell ref="AU7:BJ7"/>
    <mergeCell ref="G8:K8"/>
    <mergeCell ref="L8:T8"/>
    <mergeCell ref="AU8:BJ8"/>
    <mergeCell ref="AH4:AL4"/>
    <mergeCell ref="BB4:BC4"/>
    <mergeCell ref="BD4:BE4"/>
    <mergeCell ref="BG4:BH4"/>
    <mergeCell ref="BJ4:BK4"/>
    <mergeCell ref="G5:V5"/>
  </mergeCells>
  <phoneticPr fontId="2"/>
  <dataValidations count="9">
    <dataValidation allowBlank="1" showInputMessage="1" showErrorMessage="1" promptTitle="記入方法について" prompt="2016/aa/bbと記入して下さい_x000a_自動的に（至）平成28年aa月bb日となります" sqref="Y11:AI12" xr:uid="{00000000-0002-0000-0100-000000000000}"/>
    <dataValidation type="list" allowBlank="1" showInputMessage="1" showErrorMessage="1" prompt="前払い金の場合は右側の矢印を選んで下さい。" sqref="V9:AD9" xr:uid="{00000000-0002-0000-0100-000001000000}">
      <formula1>"前払い金"</formula1>
    </dataValidation>
    <dataValidation type="list" allowBlank="1" showInputMessage="1" showErrorMessage="1" sqref="AF14" xr:uid="{00000000-0002-0000-0100-000002000000}">
      <formula1>"当　座,普　通"</formula1>
    </dataValidation>
    <dataValidation type="list" allowBlank="1" showInputMessage="1" showErrorMessage="1" sqref="AC14" xr:uid="{00000000-0002-0000-0100-000003000000}">
      <formula1>"本  店,支  店"</formula1>
    </dataValidation>
    <dataValidation type="list" allowBlank="1" showInputMessage="1" showErrorMessage="1" sqref="G5:V5" xr:uid="{00000000-0002-0000-0100-000004000000}">
      <formula1>"井口建設工業株式会社,株式会社　新成"</formula1>
    </dataValidation>
    <dataValidation type="list" allowBlank="1" showInputMessage="1" showErrorMessage="1" sqref="BJ4:BK4" xr:uid="{00000000-0002-0000-0100-000005000000}">
      <formula1>"末,31,30,29,28,27,26,25,24,23,22,21,20,19,18,17,16,15,14,13,12,11,10,9,8,7,6,5,4,3,2,1"</formula1>
    </dataValidation>
    <dataValidation type="list" allowBlank="1" showInputMessage="1" showErrorMessage="1" sqref="BG4:BH4" xr:uid="{00000000-0002-0000-0100-000006000000}">
      <formula1>"1,2,3,4,5,6,7,8,9,10,11,12"</formula1>
    </dataValidation>
    <dataValidation type="list" allowBlank="1" showInputMessage="1" showErrorMessage="1" sqref="BD4:BE4" xr:uid="{00000000-0002-0000-0100-000007000000}">
      <formula1>"25,26,27,28,29,30,31,32,33,34,35,36"</formula1>
    </dataValidation>
    <dataValidation allowBlank="1" showInputMessage="1" showErrorMessage="1" promptTitle="記入方法について" prompt="2016/aa/bbと記入して下さい_x000a_自動的に（自）平成28年aa月bb日となります。" sqref="L11:V11" xr:uid="{00000000-0002-0000-0100-000008000000}"/>
  </dataValidations>
  <pageMargins left="0.74803149606299213" right="0.19685039370078741" top="0.6692913385826772" bottom="0.23622047244094491" header="0.47244094488188981" footer="0.19685039370078741"/>
  <pageSetup paperSize="9" scale="61" orientation="landscape" horizontalDpi="4294967292" r:id="rId1"/>
  <headerFooter alignWithMargins="0">
    <oddHeader>&amp;L&amp;12doboku_seikyu_10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0">
    <tabColor indexed="13"/>
  </sheetPr>
  <dimension ref="A1:ED48"/>
  <sheetViews>
    <sheetView showGridLines="0" showZeros="0" view="pageBreakPreview" zoomScale="75" zoomScaleNormal="100" workbookViewId="0">
      <pane xSplit="4" topLeftCell="E1" activePane="topRight" state="frozenSplit"/>
      <selection activeCell="L21" sqref="L21:S21"/>
      <selection pane="topRight" activeCell="A14" sqref="A14"/>
    </sheetView>
  </sheetViews>
  <sheetFormatPr defaultColWidth="9" defaultRowHeight="12" customHeight="1" x14ac:dyDescent="0.15"/>
  <cols>
    <col min="1" max="1" width="5" style="6" customWidth="1"/>
    <col min="2" max="3" width="27.5" style="4" customWidth="1"/>
    <col min="4" max="4" width="10" style="15" customWidth="1"/>
    <col min="5" max="5" width="6.625" style="16" customWidth="1"/>
    <col min="6" max="6" width="11.625" style="17" customWidth="1"/>
    <col min="7" max="7" width="13.375" style="17" customWidth="1"/>
    <col min="8" max="8" width="10" style="15" customWidth="1"/>
    <col min="9" max="9" width="13.375" style="18" customWidth="1"/>
    <col min="10" max="10" width="10" style="15" customWidth="1"/>
    <col min="11" max="11" width="13.25" style="18" customWidth="1"/>
    <col min="12" max="12" width="13.375" style="19" customWidth="1"/>
    <col min="13" max="13" width="10" style="15" customWidth="1"/>
    <col min="14" max="14" width="13.375" style="18" customWidth="1"/>
    <col min="15" max="15" width="10" style="15" customWidth="1"/>
    <col min="16" max="16" width="13.375" style="18" customWidth="1"/>
    <col min="17" max="17" width="10" style="15" customWidth="1"/>
    <col min="18" max="18" width="13.375" style="18" customWidth="1"/>
    <col min="19" max="19" width="10" style="15" customWidth="1"/>
    <col min="20" max="20" width="13.375" style="18" customWidth="1"/>
    <col min="21" max="21" width="10" style="15" customWidth="1"/>
    <col min="22" max="22" width="13.375" style="18" customWidth="1"/>
    <col min="23" max="23" width="10" style="15" customWidth="1"/>
    <col min="24" max="24" width="13.375" style="18" customWidth="1"/>
    <col min="25" max="25" width="10" style="15" customWidth="1"/>
    <col min="26" max="26" width="13.375" style="18" customWidth="1"/>
    <col min="27" max="27" width="10" style="15" customWidth="1"/>
    <col min="28" max="28" width="13.375" style="18" customWidth="1"/>
    <col min="29" max="29" width="10" style="15" customWidth="1"/>
    <col min="30" max="30" width="13.375" style="18" customWidth="1"/>
    <col min="31" max="31" width="10" style="15" customWidth="1"/>
    <col min="32" max="32" width="13.375" style="18" customWidth="1"/>
    <col min="33" max="33" width="10" style="15" customWidth="1"/>
    <col min="34" max="34" width="13.375" style="18" customWidth="1"/>
    <col min="35" max="35" width="10" style="15" customWidth="1"/>
    <col min="36" max="36" width="13.375" style="18" customWidth="1"/>
    <col min="37" max="37" width="9" style="3"/>
    <col min="38" max="16384" width="9" style="4"/>
  </cols>
  <sheetData>
    <row r="1" spans="1:134" ht="18" customHeight="1" x14ac:dyDescent="0.15">
      <c r="A1" s="572" t="s">
        <v>4</v>
      </c>
      <c r="B1" s="573" t="s">
        <v>5</v>
      </c>
      <c r="C1" s="574"/>
      <c r="D1" s="570" t="s">
        <v>95</v>
      </c>
      <c r="E1" s="575"/>
      <c r="F1" s="575"/>
      <c r="G1" s="576"/>
      <c r="H1" s="570" t="s">
        <v>161</v>
      </c>
      <c r="I1" s="571"/>
      <c r="J1" s="570" t="s">
        <v>53</v>
      </c>
      <c r="K1" s="571"/>
      <c r="L1" s="2"/>
      <c r="M1" s="570" t="s">
        <v>161</v>
      </c>
      <c r="N1" s="571"/>
      <c r="O1" s="570" t="s">
        <v>162</v>
      </c>
      <c r="P1" s="571"/>
      <c r="Q1" s="570" t="s">
        <v>163</v>
      </c>
      <c r="R1" s="571"/>
      <c r="S1" s="570" t="s">
        <v>164</v>
      </c>
      <c r="T1" s="571"/>
      <c r="U1" s="570" t="s">
        <v>164</v>
      </c>
      <c r="V1" s="571"/>
      <c r="W1" s="570" t="s">
        <v>164</v>
      </c>
      <c r="X1" s="571"/>
      <c r="Y1" s="570" t="s">
        <v>164</v>
      </c>
      <c r="Z1" s="571"/>
      <c r="AA1" s="570" t="s">
        <v>164</v>
      </c>
      <c r="AB1" s="571"/>
      <c r="AC1" s="570" t="s">
        <v>164</v>
      </c>
      <c r="AD1" s="571"/>
      <c r="AE1" s="570" t="s">
        <v>164</v>
      </c>
      <c r="AF1" s="571"/>
      <c r="AG1" s="570" t="s">
        <v>164</v>
      </c>
      <c r="AH1" s="571"/>
      <c r="AI1" s="570" t="s">
        <v>164</v>
      </c>
      <c r="AJ1" s="571"/>
    </row>
    <row r="2" spans="1:134" s="6" customFormat="1" ht="18" customHeight="1" x14ac:dyDescent="0.15">
      <c r="A2" s="572"/>
      <c r="B2" s="77" t="s">
        <v>0</v>
      </c>
      <c r="C2" s="78" t="s">
        <v>44</v>
      </c>
      <c r="D2" s="79" t="s">
        <v>3</v>
      </c>
      <c r="E2" s="80" t="s">
        <v>1</v>
      </c>
      <c r="F2" s="81" t="s">
        <v>6</v>
      </c>
      <c r="G2" s="83" t="s">
        <v>2</v>
      </c>
      <c r="H2" s="79" t="s">
        <v>3</v>
      </c>
      <c r="I2" s="82" t="s">
        <v>2</v>
      </c>
      <c r="J2" s="79" t="s">
        <v>3</v>
      </c>
      <c r="K2" s="82" t="s">
        <v>2</v>
      </c>
      <c r="L2" s="2"/>
      <c r="M2" s="79" t="s">
        <v>3</v>
      </c>
      <c r="N2" s="82" t="s">
        <v>2</v>
      </c>
      <c r="O2" s="79" t="s">
        <v>3</v>
      </c>
      <c r="P2" s="82" t="s">
        <v>2</v>
      </c>
      <c r="Q2" s="79" t="s">
        <v>3</v>
      </c>
      <c r="R2" s="82" t="s">
        <v>2</v>
      </c>
      <c r="S2" s="79" t="s">
        <v>3</v>
      </c>
      <c r="T2" s="82" t="s">
        <v>2</v>
      </c>
      <c r="U2" s="79" t="s">
        <v>3</v>
      </c>
      <c r="V2" s="82" t="s">
        <v>2</v>
      </c>
      <c r="W2" s="79" t="s">
        <v>3</v>
      </c>
      <c r="X2" s="82" t="s">
        <v>2</v>
      </c>
      <c r="Y2" s="79" t="s">
        <v>3</v>
      </c>
      <c r="Z2" s="82" t="s">
        <v>2</v>
      </c>
      <c r="AA2" s="79" t="s">
        <v>3</v>
      </c>
      <c r="AB2" s="82" t="s">
        <v>2</v>
      </c>
      <c r="AC2" s="79" t="s">
        <v>3</v>
      </c>
      <c r="AD2" s="82" t="s">
        <v>2</v>
      </c>
      <c r="AE2" s="79" t="s">
        <v>3</v>
      </c>
      <c r="AF2" s="82" t="s">
        <v>2</v>
      </c>
      <c r="AG2" s="79" t="s">
        <v>3</v>
      </c>
      <c r="AH2" s="82" t="s">
        <v>2</v>
      </c>
      <c r="AI2" s="79" t="s">
        <v>3</v>
      </c>
      <c r="AJ2" s="82" t="s">
        <v>2</v>
      </c>
      <c r="AK2" s="5"/>
    </row>
    <row r="3" spans="1:134" s="9" customFormat="1" ht="24" customHeight="1" x14ac:dyDescent="0.15">
      <c r="A3" s="7"/>
      <c r="B3" s="32" t="s">
        <v>157</v>
      </c>
      <c r="C3" s="33" t="s">
        <v>158</v>
      </c>
      <c r="D3" s="20">
        <v>2000</v>
      </c>
      <c r="E3" s="21" t="s">
        <v>159</v>
      </c>
      <c r="F3" s="22">
        <v>150</v>
      </c>
      <c r="G3" s="84">
        <f>D3*F3</f>
        <v>300000</v>
      </c>
      <c r="H3" s="41">
        <v>1000</v>
      </c>
      <c r="I3" s="67">
        <v>150000</v>
      </c>
      <c r="J3" s="41"/>
      <c r="K3" s="42"/>
      <c r="L3" s="8"/>
      <c r="M3" s="43">
        <v>1000</v>
      </c>
      <c r="N3" s="42">
        <f t="shared" ref="N3:N45" si="0">M3*F3</f>
        <v>150000</v>
      </c>
      <c r="O3" s="44"/>
      <c r="P3" s="42">
        <f t="shared" ref="P3:P45" si="1">O3*F3</f>
        <v>0</v>
      </c>
      <c r="Q3" s="44"/>
      <c r="R3" s="42">
        <f t="shared" ref="R3:R45" si="2">Q3*F3</f>
        <v>0</v>
      </c>
      <c r="S3" s="44"/>
      <c r="T3" s="42">
        <f t="shared" ref="T3:T45" si="3">S3*F3</f>
        <v>0</v>
      </c>
      <c r="U3" s="44"/>
      <c r="V3" s="42">
        <f t="shared" ref="V3:V45" si="4">U3*F3</f>
        <v>0</v>
      </c>
      <c r="W3" s="44"/>
      <c r="X3" s="42">
        <f t="shared" ref="X3:X45" si="5">W3*F3</f>
        <v>0</v>
      </c>
      <c r="Y3" s="43"/>
      <c r="Z3" s="42">
        <f t="shared" ref="Z3:Z45" si="6">Y3*F3</f>
        <v>0</v>
      </c>
      <c r="AA3" s="44"/>
      <c r="AB3" s="42">
        <f t="shared" ref="AB3:AB45" si="7">AA3*F3</f>
        <v>0</v>
      </c>
      <c r="AC3" s="44"/>
      <c r="AD3" s="42">
        <f t="shared" ref="AD3:AD45" si="8">AC3*F3</f>
        <v>0</v>
      </c>
      <c r="AE3" s="43"/>
      <c r="AF3" s="42">
        <f t="shared" ref="AF3:AF45" si="9">AE3*F3</f>
        <v>0</v>
      </c>
      <c r="AG3" s="43"/>
      <c r="AH3" s="42">
        <f t="shared" ref="AH3:AH45" si="10">AG3*F3</f>
        <v>0</v>
      </c>
      <c r="AI3" s="43"/>
      <c r="AJ3" s="42">
        <f t="shared" ref="AJ3:AJ45" si="11">AI3*F3</f>
        <v>0</v>
      </c>
      <c r="AK3" s="3"/>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row>
    <row r="4" spans="1:134" s="9" customFormat="1" ht="24" customHeight="1" x14ac:dyDescent="0.15">
      <c r="A4" s="7"/>
      <c r="B4" s="32"/>
      <c r="C4" s="33"/>
      <c r="D4" s="20"/>
      <c r="E4" s="21"/>
      <c r="F4" s="22"/>
      <c r="G4" s="84"/>
      <c r="H4" s="41"/>
      <c r="I4" s="67"/>
      <c r="J4" s="41"/>
      <c r="K4" s="42"/>
      <c r="L4" s="8"/>
      <c r="M4" s="43"/>
      <c r="N4" s="42">
        <f t="shared" si="0"/>
        <v>0</v>
      </c>
      <c r="O4" s="44"/>
      <c r="P4" s="42">
        <f t="shared" si="1"/>
        <v>0</v>
      </c>
      <c r="Q4" s="44"/>
      <c r="R4" s="42">
        <f t="shared" si="2"/>
        <v>0</v>
      </c>
      <c r="S4" s="44"/>
      <c r="T4" s="42">
        <f t="shared" si="3"/>
        <v>0</v>
      </c>
      <c r="U4" s="44"/>
      <c r="V4" s="42">
        <f t="shared" si="4"/>
        <v>0</v>
      </c>
      <c r="W4" s="44"/>
      <c r="X4" s="42">
        <f t="shared" si="5"/>
        <v>0</v>
      </c>
      <c r="Y4" s="43"/>
      <c r="Z4" s="42">
        <f t="shared" si="6"/>
        <v>0</v>
      </c>
      <c r="AA4" s="44"/>
      <c r="AB4" s="42">
        <f t="shared" si="7"/>
        <v>0</v>
      </c>
      <c r="AC4" s="44"/>
      <c r="AD4" s="42">
        <f t="shared" si="8"/>
        <v>0</v>
      </c>
      <c r="AE4" s="43"/>
      <c r="AF4" s="42">
        <f t="shared" si="9"/>
        <v>0</v>
      </c>
      <c r="AG4" s="43"/>
      <c r="AH4" s="42">
        <f t="shared" si="10"/>
        <v>0</v>
      </c>
      <c r="AI4" s="43"/>
      <c r="AJ4" s="42">
        <f t="shared" si="11"/>
        <v>0</v>
      </c>
      <c r="AK4" s="3"/>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row>
    <row r="5" spans="1:134" s="9" customFormat="1" ht="24" customHeight="1" x14ac:dyDescent="0.15">
      <c r="A5" s="7"/>
      <c r="B5" s="32"/>
      <c r="C5" s="33"/>
      <c r="D5" s="20"/>
      <c r="E5" s="21"/>
      <c r="F5" s="22"/>
      <c r="G5" s="84"/>
      <c r="H5" s="41"/>
      <c r="I5" s="67"/>
      <c r="J5" s="41"/>
      <c r="K5" s="42"/>
      <c r="L5" s="8"/>
      <c r="M5" s="43"/>
      <c r="N5" s="42">
        <f t="shared" si="0"/>
        <v>0</v>
      </c>
      <c r="O5" s="44"/>
      <c r="P5" s="42">
        <f t="shared" si="1"/>
        <v>0</v>
      </c>
      <c r="Q5" s="44"/>
      <c r="R5" s="42">
        <f t="shared" si="2"/>
        <v>0</v>
      </c>
      <c r="S5" s="44"/>
      <c r="T5" s="42">
        <f t="shared" si="3"/>
        <v>0</v>
      </c>
      <c r="U5" s="44"/>
      <c r="V5" s="42">
        <f t="shared" si="4"/>
        <v>0</v>
      </c>
      <c r="W5" s="44"/>
      <c r="X5" s="42">
        <f t="shared" si="5"/>
        <v>0</v>
      </c>
      <c r="Y5" s="43"/>
      <c r="Z5" s="42">
        <f t="shared" si="6"/>
        <v>0</v>
      </c>
      <c r="AA5" s="44"/>
      <c r="AB5" s="42">
        <f t="shared" si="7"/>
        <v>0</v>
      </c>
      <c r="AC5" s="44"/>
      <c r="AD5" s="42">
        <f t="shared" si="8"/>
        <v>0</v>
      </c>
      <c r="AE5" s="43"/>
      <c r="AF5" s="42">
        <f t="shared" si="9"/>
        <v>0</v>
      </c>
      <c r="AG5" s="43"/>
      <c r="AH5" s="42">
        <f t="shared" si="10"/>
        <v>0</v>
      </c>
      <c r="AI5" s="43"/>
      <c r="AJ5" s="42">
        <f t="shared" si="11"/>
        <v>0</v>
      </c>
      <c r="AK5" s="3"/>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row>
    <row r="6" spans="1:134" s="9" customFormat="1" ht="24" customHeight="1" x14ac:dyDescent="0.15">
      <c r="A6" s="7"/>
      <c r="B6" s="32"/>
      <c r="C6" s="33"/>
      <c r="D6" s="20"/>
      <c r="E6" s="21"/>
      <c r="F6" s="22"/>
      <c r="G6" s="84"/>
      <c r="H6" s="41"/>
      <c r="I6" s="67"/>
      <c r="J6" s="41"/>
      <c r="K6" s="42"/>
      <c r="L6" s="8"/>
      <c r="M6" s="43"/>
      <c r="N6" s="42">
        <f t="shared" si="0"/>
        <v>0</v>
      </c>
      <c r="O6" s="44"/>
      <c r="P6" s="42">
        <f t="shared" si="1"/>
        <v>0</v>
      </c>
      <c r="Q6" s="44"/>
      <c r="R6" s="42">
        <f t="shared" si="2"/>
        <v>0</v>
      </c>
      <c r="S6" s="44"/>
      <c r="T6" s="42">
        <f t="shared" si="3"/>
        <v>0</v>
      </c>
      <c r="U6" s="44"/>
      <c r="V6" s="42">
        <f t="shared" si="4"/>
        <v>0</v>
      </c>
      <c r="W6" s="44"/>
      <c r="X6" s="42">
        <f t="shared" si="5"/>
        <v>0</v>
      </c>
      <c r="Y6" s="43"/>
      <c r="Z6" s="42">
        <f t="shared" si="6"/>
        <v>0</v>
      </c>
      <c r="AA6" s="44"/>
      <c r="AB6" s="42">
        <f t="shared" si="7"/>
        <v>0</v>
      </c>
      <c r="AC6" s="44"/>
      <c r="AD6" s="42">
        <f t="shared" si="8"/>
        <v>0</v>
      </c>
      <c r="AE6" s="43"/>
      <c r="AF6" s="42">
        <f t="shared" si="9"/>
        <v>0</v>
      </c>
      <c r="AG6" s="43"/>
      <c r="AH6" s="42">
        <f t="shared" si="10"/>
        <v>0</v>
      </c>
      <c r="AI6" s="43"/>
      <c r="AJ6" s="42">
        <f t="shared" si="11"/>
        <v>0</v>
      </c>
      <c r="AK6" s="3"/>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row>
    <row r="7" spans="1:134" s="9" customFormat="1" ht="24" customHeight="1" x14ac:dyDescent="0.15">
      <c r="A7" s="7"/>
      <c r="B7" s="32"/>
      <c r="C7" s="33"/>
      <c r="D7" s="20"/>
      <c r="E7" s="21"/>
      <c r="F7" s="22"/>
      <c r="G7" s="84"/>
      <c r="H7" s="41"/>
      <c r="I7" s="67"/>
      <c r="J7" s="41"/>
      <c r="K7" s="42"/>
      <c r="L7" s="8"/>
      <c r="M7" s="43"/>
      <c r="N7" s="42">
        <f t="shared" si="0"/>
        <v>0</v>
      </c>
      <c r="O7" s="44"/>
      <c r="P7" s="42">
        <f t="shared" si="1"/>
        <v>0</v>
      </c>
      <c r="Q7" s="44"/>
      <c r="R7" s="42">
        <f t="shared" si="2"/>
        <v>0</v>
      </c>
      <c r="S7" s="44"/>
      <c r="T7" s="42">
        <f t="shared" si="3"/>
        <v>0</v>
      </c>
      <c r="U7" s="44"/>
      <c r="V7" s="42">
        <f t="shared" si="4"/>
        <v>0</v>
      </c>
      <c r="W7" s="44"/>
      <c r="X7" s="42">
        <f t="shared" si="5"/>
        <v>0</v>
      </c>
      <c r="Y7" s="43"/>
      <c r="Z7" s="42">
        <f t="shared" si="6"/>
        <v>0</v>
      </c>
      <c r="AA7" s="44"/>
      <c r="AB7" s="42">
        <f t="shared" si="7"/>
        <v>0</v>
      </c>
      <c r="AC7" s="44"/>
      <c r="AD7" s="42">
        <f t="shared" si="8"/>
        <v>0</v>
      </c>
      <c r="AE7" s="43"/>
      <c r="AF7" s="42">
        <f t="shared" si="9"/>
        <v>0</v>
      </c>
      <c r="AG7" s="43"/>
      <c r="AH7" s="42">
        <f t="shared" si="10"/>
        <v>0</v>
      </c>
      <c r="AI7" s="43"/>
      <c r="AJ7" s="42">
        <f t="shared" si="11"/>
        <v>0</v>
      </c>
      <c r="AK7" s="3"/>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row>
    <row r="8" spans="1:134" s="9" customFormat="1" ht="24" customHeight="1" x14ac:dyDescent="0.15">
      <c r="A8" s="7"/>
      <c r="B8" s="32"/>
      <c r="C8" s="33"/>
      <c r="D8" s="20"/>
      <c r="E8" s="21"/>
      <c r="F8" s="22"/>
      <c r="G8" s="84"/>
      <c r="H8" s="41"/>
      <c r="I8" s="67"/>
      <c r="J8" s="41"/>
      <c r="K8" s="42"/>
      <c r="L8" s="8"/>
      <c r="M8" s="43"/>
      <c r="N8" s="42">
        <f t="shared" si="0"/>
        <v>0</v>
      </c>
      <c r="O8" s="44"/>
      <c r="P8" s="42">
        <f t="shared" si="1"/>
        <v>0</v>
      </c>
      <c r="Q8" s="44"/>
      <c r="R8" s="42">
        <f t="shared" si="2"/>
        <v>0</v>
      </c>
      <c r="S8" s="44"/>
      <c r="T8" s="42">
        <f t="shared" si="3"/>
        <v>0</v>
      </c>
      <c r="U8" s="44"/>
      <c r="V8" s="42">
        <f t="shared" si="4"/>
        <v>0</v>
      </c>
      <c r="W8" s="44"/>
      <c r="X8" s="42">
        <f t="shared" si="5"/>
        <v>0</v>
      </c>
      <c r="Y8" s="43"/>
      <c r="Z8" s="42">
        <f t="shared" si="6"/>
        <v>0</v>
      </c>
      <c r="AA8" s="44"/>
      <c r="AB8" s="42">
        <f t="shared" si="7"/>
        <v>0</v>
      </c>
      <c r="AC8" s="44"/>
      <c r="AD8" s="42">
        <f t="shared" si="8"/>
        <v>0</v>
      </c>
      <c r="AE8" s="43"/>
      <c r="AF8" s="42">
        <f t="shared" si="9"/>
        <v>0</v>
      </c>
      <c r="AG8" s="43"/>
      <c r="AH8" s="42">
        <f t="shared" si="10"/>
        <v>0</v>
      </c>
      <c r="AI8" s="43"/>
      <c r="AJ8" s="42">
        <f t="shared" si="11"/>
        <v>0</v>
      </c>
      <c r="AK8" s="3"/>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row>
    <row r="9" spans="1:134" s="9" customFormat="1" ht="24" customHeight="1" x14ac:dyDescent="0.15">
      <c r="A9" s="7"/>
      <c r="B9" s="32"/>
      <c r="C9" s="33"/>
      <c r="D9" s="20"/>
      <c r="E9" s="21"/>
      <c r="F9" s="22"/>
      <c r="G9" s="84"/>
      <c r="H9" s="41"/>
      <c r="I9" s="67"/>
      <c r="J9" s="41"/>
      <c r="K9" s="42"/>
      <c r="L9" s="8"/>
      <c r="M9" s="43"/>
      <c r="N9" s="42">
        <f t="shared" si="0"/>
        <v>0</v>
      </c>
      <c r="O9" s="44"/>
      <c r="P9" s="42">
        <f t="shared" si="1"/>
        <v>0</v>
      </c>
      <c r="Q9" s="44"/>
      <c r="R9" s="42">
        <f t="shared" si="2"/>
        <v>0</v>
      </c>
      <c r="S9" s="44"/>
      <c r="T9" s="42">
        <f t="shared" si="3"/>
        <v>0</v>
      </c>
      <c r="U9" s="44"/>
      <c r="V9" s="42">
        <f t="shared" si="4"/>
        <v>0</v>
      </c>
      <c r="W9" s="44"/>
      <c r="X9" s="42">
        <f t="shared" si="5"/>
        <v>0</v>
      </c>
      <c r="Y9" s="43"/>
      <c r="Z9" s="42">
        <f t="shared" si="6"/>
        <v>0</v>
      </c>
      <c r="AA9" s="44"/>
      <c r="AB9" s="42">
        <f t="shared" si="7"/>
        <v>0</v>
      </c>
      <c r="AC9" s="44"/>
      <c r="AD9" s="42">
        <f t="shared" si="8"/>
        <v>0</v>
      </c>
      <c r="AE9" s="43"/>
      <c r="AF9" s="42">
        <f t="shared" si="9"/>
        <v>0</v>
      </c>
      <c r="AG9" s="43"/>
      <c r="AH9" s="42">
        <f t="shared" si="10"/>
        <v>0</v>
      </c>
      <c r="AI9" s="43"/>
      <c r="AJ9" s="42">
        <f t="shared" si="11"/>
        <v>0</v>
      </c>
      <c r="AK9" s="3"/>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row>
    <row r="10" spans="1:134" s="9" customFormat="1" ht="24" customHeight="1" x14ac:dyDescent="0.15">
      <c r="A10" s="7"/>
      <c r="B10" s="32"/>
      <c r="C10" s="33"/>
      <c r="D10" s="20"/>
      <c r="E10" s="21"/>
      <c r="F10" s="22"/>
      <c r="G10" s="84"/>
      <c r="H10" s="41"/>
      <c r="I10" s="67"/>
      <c r="J10" s="41"/>
      <c r="K10" s="42"/>
      <c r="L10" s="8"/>
      <c r="M10" s="43"/>
      <c r="N10" s="42">
        <f t="shared" si="0"/>
        <v>0</v>
      </c>
      <c r="O10" s="44"/>
      <c r="P10" s="42">
        <f t="shared" si="1"/>
        <v>0</v>
      </c>
      <c r="Q10" s="44"/>
      <c r="R10" s="42">
        <f t="shared" si="2"/>
        <v>0</v>
      </c>
      <c r="S10" s="44"/>
      <c r="T10" s="42">
        <f t="shared" si="3"/>
        <v>0</v>
      </c>
      <c r="U10" s="44"/>
      <c r="V10" s="42">
        <f t="shared" si="4"/>
        <v>0</v>
      </c>
      <c r="W10" s="44"/>
      <c r="X10" s="42">
        <f t="shared" si="5"/>
        <v>0</v>
      </c>
      <c r="Y10" s="43"/>
      <c r="Z10" s="42">
        <f t="shared" si="6"/>
        <v>0</v>
      </c>
      <c r="AA10" s="44"/>
      <c r="AB10" s="42">
        <f t="shared" si="7"/>
        <v>0</v>
      </c>
      <c r="AC10" s="44"/>
      <c r="AD10" s="42">
        <f t="shared" si="8"/>
        <v>0</v>
      </c>
      <c r="AE10" s="43"/>
      <c r="AF10" s="42">
        <f t="shared" si="9"/>
        <v>0</v>
      </c>
      <c r="AG10" s="43"/>
      <c r="AH10" s="42">
        <f t="shared" si="10"/>
        <v>0</v>
      </c>
      <c r="AI10" s="43"/>
      <c r="AJ10" s="42">
        <f t="shared" si="11"/>
        <v>0</v>
      </c>
      <c r="AK10" s="3"/>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row>
    <row r="11" spans="1:134" s="9" customFormat="1" ht="24" customHeight="1" x14ac:dyDescent="0.15">
      <c r="A11" s="7"/>
      <c r="B11" s="32"/>
      <c r="C11" s="33"/>
      <c r="D11" s="20"/>
      <c r="E11" s="21"/>
      <c r="F11" s="22"/>
      <c r="G11" s="84"/>
      <c r="H11" s="41"/>
      <c r="I11" s="67"/>
      <c r="J11" s="41"/>
      <c r="K11" s="42"/>
      <c r="L11" s="8"/>
      <c r="M11" s="43"/>
      <c r="N11" s="42">
        <f t="shared" si="0"/>
        <v>0</v>
      </c>
      <c r="O11" s="44"/>
      <c r="P11" s="42">
        <f t="shared" si="1"/>
        <v>0</v>
      </c>
      <c r="Q11" s="44"/>
      <c r="R11" s="42">
        <f t="shared" si="2"/>
        <v>0</v>
      </c>
      <c r="S11" s="44"/>
      <c r="T11" s="42">
        <f t="shared" si="3"/>
        <v>0</v>
      </c>
      <c r="U11" s="44"/>
      <c r="V11" s="42">
        <f t="shared" si="4"/>
        <v>0</v>
      </c>
      <c r="W11" s="44"/>
      <c r="X11" s="42">
        <f t="shared" si="5"/>
        <v>0</v>
      </c>
      <c r="Y11" s="43"/>
      <c r="Z11" s="42">
        <f t="shared" si="6"/>
        <v>0</v>
      </c>
      <c r="AA11" s="44"/>
      <c r="AB11" s="42">
        <f t="shared" si="7"/>
        <v>0</v>
      </c>
      <c r="AC11" s="44"/>
      <c r="AD11" s="42">
        <f t="shared" si="8"/>
        <v>0</v>
      </c>
      <c r="AE11" s="43"/>
      <c r="AF11" s="42">
        <f t="shared" si="9"/>
        <v>0</v>
      </c>
      <c r="AG11" s="43"/>
      <c r="AH11" s="42">
        <f t="shared" si="10"/>
        <v>0</v>
      </c>
      <c r="AI11" s="43"/>
      <c r="AJ11" s="42">
        <f t="shared" si="11"/>
        <v>0</v>
      </c>
      <c r="AK11" s="3"/>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row>
    <row r="12" spans="1:134" s="9" customFormat="1" ht="24" customHeight="1" x14ac:dyDescent="0.15">
      <c r="A12" s="7"/>
      <c r="B12" s="32"/>
      <c r="C12" s="33"/>
      <c r="D12" s="20"/>
      <c r="E12" s="21"/>
      <c r="F12" s="22"/>
      <c r="G12" s="84"/>
      <c r="H12" s="41"/>
      <c r="I12" s="67"/>
      <c r="J12" s="41"/>
      <c r="K12" s="42"/>
      <c r="L12" s="8"/>
      <c r="M12" s="43"/>
      <c r="N12" s="42">
        <f t="shared" si="0"/>
        <v>0</v>
      </c>
      <c r="O12" s="44"/>
      <c r="P12" s="42">
        <f t="shared" si="1"/>
        <v>0</v>
      </c>
      <c r="Q12" s="44"/>
      <c r="R12" s="42">
        <f t="shared" si="2"/>
        <v>0</v>
      </c>
      <c r="S12" s="44"/>
      <c r="T12" s="42">
        <f t="shared" si="3"/>
        <v>0</v>
      </c>
      <c r="U12" s="44"/>
      <c r="V12" s="42">
        <f t="shared" si="4"/>
        <v>0</v>
      </c>
      <c r="W12" s="44"/>
      <c r="X12" s="42">
        <f t="shared" si="5"/>
        <v>0</v>
      </c>
      <c r="Y12" s="43"/>
      <c r="Z12" s="42">
        <f t="shared" si="6"/>
        <v>0</v>
      </c>
      <c r="AA12" s="44"/>
      <c r="AB12" s="42">
        <f t="shared" si="7"/>
        <v>0</v>
      </c>
      <c r="AC12" s="44"/>
      <c r="AD12" s="42">
        <f t="shared" si="8"/>
        <v>0</v>
      </c>
      <c r="AE12" s="43"/>
      <c r="AF12" s="42">
        <f t="shared" si="9"/>
        <v>0</v>
      </c>
      <c r="AG12" s="43"/>
      <c r="AH12" s="42">
        <f t="shared" si="10"/>
        <v>0</v>
      </c>
      <c r="AI12" s="43"/>
      <c r="AJ12" s="42">
        <f t="shared" si="11"/>
        <v>0</v>
      </c>
      <c r="AK12" s="3"/>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row>
    <row r="13" spans="1:134" s="9" customFormat="1" ht="24" customHeight="1" x14ac:dyDescent="0.15">
      <c r="A13" s="7"/>
      <c r="B13" s="32"/>
      <c r="C13" s="33"/>
      <c r="D13" s="20"/>
      <c r="E13" s="21"/>
      <c r="F13" s="22"/>
      <c r="G13" s="84"/>
      <c r="H13" s="41"/>
      <c r="I13" s="67"/>
      <c r="J13" s="41"/>
      <c r="K13" s="42"/>
      <c r="L13" s="8"/>
      <c r="M13" s="43"/>
      <c r="N13" s="42">
        <f t="shared" si="0"/>
        <v>0</v>
      </c>
      <c r="O13" s="44"/>
      <c r="P13" s="42">
        <f t="shared" si="1"/>
        <v>0</v>
      </c>
      <c r="Q13" s="44"/>
      <c r="R13" s="42">
        <f t="shared" si="2"/>
        <v>0</v>
      </c>
      <c r="S13" s="44"/>
      <c r="T13" s="42">
        <f t="shared" si="3"/>
        <v>0</v>
      </c>
      <c r="U13" s="44"/>
      <c r="V13" s="42">
        <f t="shared" si="4"/>
        <v>0</v>
      </c>
      <c r="W13" s="44"/>
      <c r="X13" s="42">
        <f t="shared" si="5"/>
        <v>0</v>
      </c>
      <c r="Y13" s="43"/>
      <c r="Z13" s="42">
        <f t="shared" si="6"/>
        <v>0</v>
      </c>
      <c r="AA13" s="44"/>
      <c r="AB13" s="42">
        <f t="shared" si="7"/>
        <v>0</v>
      </c>
      <c r="AC13" s="44"/>
      <c r="AD13" s="42">
        <f t="shared" si="8"/>
        <v>0</v>
      </c>
      <c r="AE13" s="43"/>
      <c r="AF13" s="42">
        <f t="shared" si="9"/>
        <v>0</v>
      </c>
      <c r="AG13" s="43"/>
      <c r="AH13" s="42">
        <f t="shared" si="10"/>
        <v>0</v>
      </c>
      <c r="AI13" s="43"/>
      <c r="AJ13" s="42">
        <f t="shared" si="11"/>
        <v>0</v>
      </c>
      <c r="AK13" s="3"/>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row>
    <row r="14" spans="1:134" s="9" customFormat="1" ht="24" customHeight="1" x14ac:dyDescent="0.15">
      <c r="A14" s="7"/>
      <c r="B14" s="34"/>
      <c r="C14" s="33"/>
      <c r="D14" s="20"/>
      <c r="E14" s="21"/>
      <c r="F14" s="22"/>
      <c r="G14" s="84"/>
      <c r="H14" s="41"/>
      <c r="I14" s="67"/>
      <c r="J14" s="41"/>
      <c r="K14" s="42"/>
      <c r="L14" s="8"/>
      <c r="M14" s="43"/>
      <c r="N14" s="42">
        <f t="shared" si="0"/>
        <v>0</v>
      </c>
      <c r="O14" s="44"/>
      <c r="P14" s="42">
        <f t="shared" si="1"/>
        <v>0</v>
      </c>
      <c r="Q14" s="44"/>
      <c r="R14" s="42">
        <f t="shared" si="2"/>
        <v>0</v>
      </c>
      <c r="S14" s="44"/>
      <c r="T14" s="42">
        <f t="shared" si="3"/>
        <v>0</v>
      </c>
      <c r="U14" s="44"/>
      <c r="V14" s="42">
        <f t="shared" si="4"/>
        <v>0</v>
      </c>
      <c r="W14" s="44"/>
      <c r="X14" s="42">
        <f t="shared" si="5"/>
        <v>0</v>
      </c>
      <c r="Y14" s="43"/>
      <c r="Z14" s="42">
        <f t="shared" si="6"/>
        <v>0</v>
      </c>
      <c r="AA14" s="44"/>
      <c r="AB14" s="42">
        <f t="shared" si="7"/>
        <v>0</v>
      </c>
      <c r="AC14" s="44"/>
      <c r="AD14" s="42">
        <f t="shared" si="8"/>
        <v>0</v>
      </c>
      <c r="AE14" s="43"/>
      <c r="AF14" s="42">
        <f t="shared" si="9"/>
        <v>0</v>
      </c>
      <c r="AG14" s="43"/>
      <c r="AH14" s="42">
        <f t="shared" si="10"/>
        <v>0</v>
      </c>
      <c r="AI14" s="43"/>
      <c r="AJ14" s="42">
        <f t="shared" si="11"/>
        <v>0</v>
      </c>
      <c r="AK14" s="3"/>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row>
    <row r="15" spans="1:134" s="9" customFormat="1" ht="24" customHeight="1" x14ac:dyDescent="0.15">
      <c r="A15" s="7"/>
      <c r="B15" s="32"/>
      <c r="C15" s="33"/>
      <c r="D15" s="20"/>
      <c r="E15" s="21"/>
      <c r="F15" s="22"/>
      <c r="G15" s="84"/>
      <c r="H15" s="41"/>
      <c r="I15" s="67"/>
      <c r="J15" s="41"/>
      <c r="K15" s="42"/>
      <c r="L15" s="8"/>
      <c r="M15" s="43"/>
      <c r="N15" s="42">
        <f t="shared" si="0"/>
        <v>0</v>
      </c>
      <c r="O15" s="44"/>
      <c r="P15" s="42">
        <f t="shared" si="1"/>
        <v>0</v>
      </c>
      <c r="Q15" s="44"/>
      <c r="R15" s="42">
        <f t="shared" si="2"/>
        <v>0</v>
      </c>
      <c r="S15" s="44"/>
      <c r="T15" s="42">
        <f t="shared" si="3"/>
        <v>0</v>
      </c>
      <c r="U15" s="44"/>
      <c r="V15" s="42">
        <f t="shared" si="4"/>
        <v>0</v>
      </c>
      <c r="W15" s="44"/>
      <c r="X15" s="42">
        <f t="shared" si="5"/>
        <v>0</v>
      </c>
      <c r="Y15" s="43"/>
      <c r="Z15" s="42">
        <f t="shared" si="6"/>
        <v>0</v>
      </c>
      <c r="AA15" s="44"/>
      <c r="AB15" s="42">
        <f t="shared" si="7"/>
        <v>0</v>
      </c>
      <c r="AC15" s="44"/>
      <c r="AD15" s="42">
        <f t="shared" si="8"/>
        <v>0</v>
      </c>
      <c r="AE15" s="43"/>
      <c r="AF15" s="42">
        <f t="shared" si="9"/>
        <v>0</v>
      </c>
      <c r="AG15" s="43"/>
      <c r="AH15" s="42">
        <f t="shared" si="10"/>
        <v>0</v>
      </c>
      <c r="AI15" s="43"/>
      <c r="AJ15" s="42">
        <f t="shared" si="11"/>
        <v>0</v>
      </c>
      <c r="AK15" s="3"/>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row>
    <row r="16" spans="1:134" s="9" customFormat="1" ht="24" customHeight="1" x14ac:dyDescent="0.15">
      <c r="A16" s="7"/>
      <c r="B16" s="32"/>
      <c r="C16" s="33"/>
      <c r="D16" s="20"/>
      <c r="E16" s="21"/>
      <c r="F16" s="22"/>
      <c r="G16" s="84"/>
      <c r="H16" s="41"/>
      <c r="I16" s="67"/>
      <c r="J16" s="41"/>
      <c r="K16" s="42"/>
      <c r="L16" s="8"/>
      <c r="M16" s="43"/>
      <c r="N16" s="42">
        <f t="shared" si="0"/>
        <v>0</v>
      </c>
      <c r="O16" s="44"/>
      <c r="P16" s="42">
        <f t="shared" si="1"/>
        <v>0</v>
      </c>
      <c r="Q16" s="44"/>
      <c r="R16" s="42">
        <f t="shared" si="2"/>
        <v>0</v>
      </c>
      <c r="S16" s="44"/>
      <c r="T16" s="42">
        <f t="shared" si="3"/>
        <v>0</v>
      </c>
      <c r="U16" s="44"/>
      <c r="V16" s="42">
        <f t="shared" si="4"/>
        <v>0</v>
      </c>
      <c r="W16" s="44"/>
      <c r="X16" s="42">
        <f t="shared" si="5"/>
        <v>0</v>
      </c>
      <c r="Y16" s="43"/>
      <c r="Z16" s="42">
        <f t="shared" si="6"/>
        <v>0</v>
      </c>
      <c r="AA16" s="44"/>
      <c r="AB16" s="42">
        <f t="shared" si="7"/>
        <v>0</v>
      </c>
      <c r="AC16" s="44"/>
      <c r="AD16" s="42">
        <f t="shared" si="8"/>
        <v>0</v>
      </c>
      <c r="AE16" s="43"/>
      <c r="AF16" s="42">
        <f t="shared" si="9"/>
        <v>0</v>
      </c>
      <c r="AG16" s="43"/>
      <c r="AH16" s="42">
        <f t="shared" si="10"/>
        <v>0</v>
      </c>
      <c r="AI16" s="43"/>
      <c r="AJ16" s="42">
        <f t="shared" si="11"/>
        <v>0</v>
      </c>
      <c r="AK16" s="3"/>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row>
    <row r="17" spans="1:134" s="10" customFormat="1" ht="24" customHeight="1" x14ac:dyDescent="0.15">
      <c r="A17" s="7"/>
      <c r="B17" s="32"/>
      <c r="C17" s="33"/>
      <c r="D17" s="20"/>
      <c r="E17" s="21"/>
      <c r="F17" s="22"/>
      <c r="G17" s="84"/>
      <c r="H17" s="41"/>
      <c r="I17" s="67"/>
      <c r="J17" s="41"/>
      <c r="K17" s="42"/>
      <c r="L17" s="8"/>
      <c r="M17" s="43"/>
      <c r="N17" s="42">
        <f t="shared" si="0"/>
        <v>0</v>
      </c>
      <c r="O17" s="44"/>
      <c r="P17" s="42">
        <f t="shared" si="1"/>
        <v>0</v>
      </c>
      <c r="Q17" s="44"/>
      <c r="R17" s="42">
        <f t="shared" si="2"/>
        <v>0</v>
      </c>
      <c r="S17" s="44"/>
      <c r="T17" s="42">
        <f t="shared" si="3"/>
        <v>0</v>
      </c>
      <c r="U17" s="44"/>
      <c r="V17" s="42">
        <f t="shared" si="4"/>
        <v>0</v>
      </c>
      <c r="W17" s="44"/>
      <c r="X17" s="42">
        <f t="shared" si="5"/>
        <v>0</v>
      </c>
      <c r="Y17" s="43"/>
      <c r="Z17" s="42">
        <f t="shared" si="6"/>
        <v>0</v>
      </c>
      <c r="AA17" s="44"/>
      <c r="AB17" s="42">
        <f t="shared" si="7"/>
        <v>0</v>
      </c>
      <c r="AC17" s="44"/>
      <c r="AD17" s="42">
        <f t="shared" si="8"/>
        <v>0</v>
      </c>
      <c r="AE17" s="43"/>
      <c r="AF17" s="42">
        <f t="shared" si="9"/>
        <v>0</v>
      </c>
      <c r="AG17" s="43"/>
      <c r="AH17" s="42">
        <f t="shared" si="10"/>
        <v>0</v>
      </c>
      <c r="AI17" s="43"/>
      <c r="AJ17" s="42">
        <f t="shared" si="11"/>
        <v>0</v>
      </c>
      <c r="AK17" s="5"/>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row>
    <row r="18" spans="1:134" s="9" customFormat="1" ht="24" customHeight="1" x14ac:dyDescent="0.15">
      <c r="A18" s="7"/>
      <c r="B18" s="32"/>
      <c r="C18" s="33"/>
      <c r="D18" s="20"/>
      <c r="E18" s="21"/>
      <c r="F18" s="22"/>
      <c r="G18" s="84"/>
      <c r="H18" s="41"/>
      <c r="I18" s="67"/>
      <c r="J18" s="41"/>
      <c r="K18" s="42"/>
      <c r="L18" s="8"/>
      <c r="M18" s="43"/>
      <c r="N18" s="42">
        <f t="shared" si="0"/>
        <v>0</v>
      </c>
      <c r="O18" s="44"/>
      <c r="P18" s="42">
        <f t="shared" si="1"/>
        <v>0</v>
      </c>
      <c r="Q18" s="44"/>
      <c r="R18" s="42">
        <f t="shared" si="2"/>
        <v>0</v>
      </c>
      <c r="S18" s="44"/>
      <c r="T18" s="42">
        <f t="shared" si="3"/>
        <v>0</v>
      </c>
      <c r="U18" s="44"/>
      <c r="V18" s="42">
        <f t="shared" si="4"/>
        <v>0</v>
      </c>
      <c r="W18" s="44"/>
      <c r="X18" s="42">
        <f t="shared" si="5"/>
        <v>0</v>
      </c>
      <c r="Y18" s="43"/>
      <c r="Z18" s="42">
        <f t="shared" si="6"/>
        <v>0</v>
      </c>
      <c r="AA18" s="44"/>
      <c r="AB18" s="42">
        <f t="shared" si="7"/>
        <v>0</v>
      </c>
      <c r="AC18" s="44"/>
      <c r="AD18" s="42">
        <f t="shared" si="8"/>
        <v>0</v>
      </c>
      <c r="AE18" s="43"/>
      <c r="AF18" s="42">
        <f t="shared" si="9"/>
        <v>0</v>
      </c>
      <c r="AG18" s="43"/>
      <c r="AH18" s="42">
        <f t="shared" si="10"/>
        <v>0</v>
      </c>
      <c r="AI18" s="43"/>
      <c r="AJ18" s="42">
        <f t="shared" si="11"/>
        <v>0</v>
      </c>
      <c r="AK18" s="3"/>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row>
    <row r="19" spans="1:134" s="9" customFormat="1" ht="24" customHeight="1" x14ac:dyDescent="0.15">
      <c r="A19" s="7"/>
      <c r="B19" s="34"/>
      <c r="C19" s="33"/>
      <c r="D19" s="20"/>
      <c r="E19" s="21"/>
      <c r="F19" s="22"/>
      <c r="G19" s="84"/>
      <c r="H19" s="41"/>
      <c r="I19" s="67"/>
      <c r="J19" s="41"/>
      <c r="K19" s="42"/>
      <c r="L19" s="8"/>
      <c r="M19" s="43"/>
      <c r="N19" s="42">
        <f t="shared" si="0"/>
        <v>0</v>
      </c>
      <c r="O19" s="44"/>
      <c r="P19" s="42">
        <f t="shared" si="1"/>
        <v>0</v>
      </c>
      <c r="Q19" s="44"/>
      <c r="R19" s="42">
        <f t="shared" si="2"/>
        <v>0</v>
      </c>
      <c r="S19" s="44"/>
      <c r="T19" s="42">
        <f t="shared" si="3"/>
        <v>0</v>
      </c>
      <c r="U19" s="44"/>
      <c r="V19" s="42">
        <f t="shared" si="4"/>
        <v>0</v>
      </c>
      <c r="W19" s="44"/>
      <c r="X19" s="42">
        <f t="shared" si="5"/>
        <v>0</v>
      </c>
      <c r="Y19" s="43"/>
      <c r="Z19" s="42">
        <f t="shared" si="6"/>
        <v>0</v>
      </c>
      <c r="AA19" s="44"/>
      <c r="AB19" s="42">
        <f t="shared" si="7"/>
        <v>0</v>
      </c>
      <c r="AC19" s="44"/>
      <c r="AD19" s="42">
        <f t="shared" si="8"/>
        <v>0</v>
      </c>
      <c r="AE19" s="43"/>
      <c r="AF19" s="42">
        <f t="shared" si="9"/>
        <v>0</v>
      </c>
      <c r="AG19" s="43"/>
      <c r="AH19" s="42">
        <f t="shared" si="10"/>
        <v>0</v>
      </c>
      <c r="AI19" s="43"/>
      <c r="AJ19" s="42">
        <f t="shared" si="11"/>
        <v>0</v>
      </c>
      <c r="AK19" s="3"/>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row>
    <row r="20" spans="1:134" s="9" customFormat="1" ht="24" customHeight="1" x14ac:dyDescent="0.15">
      <c r="A20" s="11"/>
      <c r="B20" s="32"/>
      <c r="C20" s="33"/>
      <c r="D20" s="20"/>
      <c r="E20" s="21"/>
      <c r="F20" s="22"/>
      <c r="G20" s="84"/>
      <c r="H20" s="41"/>
      <c r="I20" s="67"/>
      <c r="J20" s="41"/>
      <c r="K20" s="42"/>
      <c r="L20" s="8"/>
      <c r="M20" s="43"/>
      <c r="N20" s="42">
        <f t="shared" si="0"/>
        <v>0</v>
      </c>
      <c r="O20" s="44"/>
      <c r="P20" s="42">
        <f t="shared" si="1"/>
        <v>0</v>
      </c>
      <c r="Q20" s="44"/>
      <c r="R20" s="42">
        <f t="shared" si="2"/>
        <v>0</v>
      </c>
      <c r="S20" s="44"/>
      <c r="T20" s="42">
        <f t="shared" si="3"/>
        <v>0</v>
      </c>
      <c r="U20" s="44"/>
      <c r="V20" s="42">
        <f t="shared" si="4"/>
        <v>0</v>
      </c>
      <c r="W20" s="44"/>
      <c r="X20" s="42">
        <f t="shared" si="5"/>
        <v>0</v>
      </c>
      <c r="Y20" s="43"/>
      <c r="Z20" s="42">
        <f t="shared" si="6"/>
        <v>0</v>
      </c>
      <c r="AA20" s="44"/>
      <c r="AB20" s="42">
        <f t="shared" si="7"/>
        <v>0</v>
      </c>
      <c r="AC20" s="44"/>
      <c r="AD20" s="42">
        <f t="shared" si="8"/>
        <v>0</v>
      </c>
      <c r="AE20" s="43"/>
      <c r="AF20" s="42">
        <f t="shared" si="9"/>
        <v>0</v>
      </c>
      <c r="AG20" s="43"/>
      <c r="AH20" s="42">
        <f t="shared" si="10"/>
        <v>0</v>
      </c>
      <c r="AI20" s="43"/>
      <c r="AJ20" s="42">
        <f t="shared" si="11"/>
        <v>0</v>
      </c>
      <c r="AK20" s="3"/>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row>
    <row r="21" spans="1:134" s="9" customFormat="1" ht="24" customHeight="1" x14ac:dyDescent="0.15">
      <c r="A21" s="11"/>
      <c r="B21" s="32"/>
      <c r="C21" s="33"/>
      <c r="D21" s="20"/>
      <c r="E21" s="21"/>
      <c r="F21" s="22"/>
      <c r="G21" s="84"/>
      <c r="H21" s="41"/>
      <c r="I21" s="67"/>
      <c r="J21" s="41"/>
      <c r="K21" s="42"/>
      <c r="L21" s="8"/>
      <c r="M21" s="43"/>
      <c r="N21" s="42">
        <f t="shared" si="0"/>
        <v>0</v>
      </c>
      <c r="O21" s="44"/>
      <c r="P21" s="42">
        <f t="shared" si="1"/>
        <v>0</v>
      </c>
      <c r="Q21" s="44"/>
      <c r="R21" s="42">
        <f t="shared" si="2"/>
        <v>0</v>
      </c>
      <c r="S21" s="44"/>
      <c r="T21" s="42">
        <f t="shared" si="3"/>
        <v>0</v>
      </c>
      <c r="U21" s="44"/>
      <c r="V21" s="42">
        <f t="shared" si="4"/>
        <v>0</v>
      </c>
      <c r="W21" s="44"/>
      <c r="X21" s="42">
        <f t="shared" si="5"/>
        <v>0</v>
      </c>
      <c r="Y21" s="43"/>
      <c r="Z21" s="42">
        <f t="shared" si="6"/>
        <v>0</v>
      </c>
      <c r="AA21" s="44"/>
      <c r="AB21" s="42">
        <f t="shared" si="7"/>
        <v>0</v>
      </c>
      <c r="AC21" s="44"/>
      <c r="AD21" s="42">
        <f t="shared" si="8"/>
        <v>0</v>
      </c>
      <c r="AE21" s="43"/>
      <c r="AF21" s="42">
        <f t="shared" si="9"/>
        <v>0</v>
      </c>
      <c r="AG21" s="43"/>
      <c r="AH21" s="42">
        <f t="shared" si="10"/>
        <v>0</v>
      </c>
      <c r="AI21" s="43"/>
      <c r="AJ21" s="42">
        <f t="shared" si="11"/>
        <v>0</v>
      </c>
      <c r="AK21" s="3"/>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row>
    <row r="22" spans="1:134" s="9" customFormat="1" ht="24" customHeight="1" x14ac:dyDescent="0.15">
      <c r="A22" s="7"/>
      <c r="B22" s="32"/>
      <c r="C22" s="33"/>
      <c r="D22" s="20"/>
      <c r="E22" s="21"/>
      <c r="F22" s="22"/>
      <c r="G22" s="84"/>
      <c r="H22" s="41"/>
      <c r="I22" s="67"/>
      <c r="J22" s="41"/>
      <c r="K22" s="42"/>
      <c r="L22" s="8"/>
      <c r="M22" s="43"/>
      <c r="N22" s="42">
        <f t="shared" si="0"/>
        <v>0</v>
      </c>
      <c r="O22" s="44"/>
      <c r="P22" s="42">
        <f t="shared" si="1"/>
        <v>0</v>
      </c>
      <c r="Q22" s="44"/>
      <c r="R22" s="42">
        <f t="shared" si="2"/>
        <v>0</v>
      </c>
      <c r="S22" s="44"/>
      <c r="T22" s="42">
        <f t="shared" si="3"/>
        <v>0</v>
      </c>
      <c r="U22" s="44"/>
      <c r="V22" s="42">
        <f t="shared" si="4"/>
        <v>0</v>
      </c>
      <c r="W22" s="44"/>
      <c r="X22" s="42">
        <f t="shared" si="5"/>
        <v>0</v>
      </c>
      <c r="Y22" s="43"/>
      <c r="Z22" s="42">
        <f t="shared" si="6"/>
        <v>0</v>
      </c>
      <c r="AA22" s="44"/>
      <c r="AB22" s="42">
        <f t="shared" si="7"/>
        <v>0</v>
      </c>
      <c r="AC22" s="44"/>
      <c r="AD22" s="42">
        <f t="shared" si="8"/>
        <v>0</v>
      </c>
      <c r="AE22" s="43"/>
      <c r="AF22" s="42">
        <f t="shared" si="9"/>
        <v>0</v>
      </c>
      <c r="AG22" s="43"/>
      <c r="AH22" s="42">
        <f t="shared" si="10"/>
        <v>0</v>
      </c>
      <c r="AI22" s="43"/>
      <c r="AJ22" s="42">
        <f t="shared" si="11"/>
        <v>0</v>
      </c>
      <c r="AK22" s="3"/>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row>
    <row r="23" spans="1:134" s="9" customFormat="1" ht="24" customHeight="1" x14ac:dyDescent="0.15">
      <c r="A23" s="7"/>
      <c r="B23" s="34"/>
      <c r="C23" s="33"/>
      <c r="D23" s="20"/>
      <c r="E23" s="21"/>
      <c r="F23" s="22"/>
      <c r="G23" s="84"/>
      <c r="H23" s="41"/>
      <c r="I23" s="67"/>
      <c r="J23" s="41"/>
      <c r="K23" s="42"/>
      <c r="L23" s="8"/>
      <c r="M23" s="43"/>
      <c r="N23" s="42">
        <f t="shared" si="0"/>
        <v>0</v>
      </c>
      <c r="O23" s="44"/>
      <c r="P23" s="42">
        <f t="shared" si="1"/>
        <v>0</v>
      </c>
      <c r="Q23" s="44"/>
      <c r="R23" s="42">
        <f t="shared" si="2"/>
        <v>0</v>
      </c>
      <c r="S23" s="44"/>
      <c r="T23" s="42">
        <f t="shared" si="3"/>
        <v>0</v>
      </c>
      <c r="U23" s="44"/>
      <c r="V23" s="42">
        <f t="shared" si="4"/>
        <v>0</v>
      </c>
      <c r="W23" s="44"/>
      <c r="X23" s="42">
        <f t="shared" si="5"/>
        <v>0</v>
      </c>
      <c r="Y23" s="43"/>
      <c r="Z23" s="42">
        <f t="shared" si="6"/>
        <v>0</v>
      </c>
      <c r="AA23" s="44"/>
      <c r="AB23" s="42">
        <f t="shared" si="7"/>
        <v>0</v>
      </c>
      <c r="AC23" s="44"/>
      <c r="AD23" s="42">
        <f t="shared" si="8"/>
        <v>0</v>
      </c>
      <c r="AE23" s="43"/>
      <c r="AF23" s="42">
        <f t="shared" si="9"/>
        <v>0</v>
      </c>
      <c r="AG23" s="43"/>
      <c r="AH23" s="42">
        <f t="shared" si="10"/>
        <v>0</v>
      </c>
      <c r="AI23" s="43"/>
      <c r="AJ23" s="42">
        <f t="shared" si="11"/>
        <v>0</v>
      </c>
      <c r="AK23" s="3"/>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row>
    <row r="24" spans="1:134" s="9" customFormat="1" ht="24" customHeight="1" x14ac:dyDescent="0.15">
      <c r="A24" s="7"/>
      <c r="B24" s="34"/>
      <c r="C24" s="33"/>
      <c r="D24" s="20"/>
      <c r="E24" s="21"/>
      <c r="F24" s="22"/>
      <c r="G24" s="84"/>
      <c r="H24" s="41"/>
      <c r="I24" s="67"/>
      <c r="J24" s="41"/>
      <c r="K24" s="42"/>
      <c r="L24" s="8"/>
      <c r="M24" s="43"/>
      <c r="N24" s="42">
        <f t="shared" si="0"/>
        <v>0</v>
      </c>
      <c r="O24" s="44"/>
      <c r="P24" s="42">
        <f t="shared" si="1"/>
        <v>0</v>
      </c>
      <c r="Q24" s="44"/>
      <c r="R24" s="42">
        <f t="shared" si="2"/>
        <v>0</v>
      </c>
      <c r="S24" s="44"/>
      <c r="T24" s="42">
        <f t="shared" si="3"/>
        <v>0</v>
      </c>
      <c r="U24" s="44"/>
      <c r="V24" s="42">
        <f t="shared" si="4"/>
        <v>0</v>
      </c>
      <c r="W24" s="44"/>
      <c r="X24" s="42">
        <f t="shared" si="5"/>
        <v>0</v>
      </c>
      <c r="Y24" s="43"/>
      <c r="Z24" s="42">
        <f t="shared" si="6"/>
        <v>0</v>
      </c>
      <c r="AA24" s="44"/>
      <c r="AB24" s="42">
        <f t="shared" si="7"/>
        <v>0</v>
      </c>
      <c r="AC24" s="44"/>
      <c r="AD24" s="42">
        <f t="shared" si="8"/>
        <v>0</v>
      </c>
      <c r="AE24" s="43"/>
      <c r="AF24" s="42">
        <f t="shared" si="9"/>
        <v>0</v>
      </c>
      <c r="AG24" s="43"/>
      <c r="AH24" s="42">
        <f t="shared" si="10"/>
        <v>0</v>
      </c>
      <c r="AI24" s="43"/>
      <c r="AJ24" s="42">
        <f t="shared" si="11"/>
        <v>0</v>
      </c>
      <c r="AK24" s="3"/>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row>
    <row r="25" spans="1:134" s="9" customFormat="1" ht="24" hidden="1" customHeight="1" x14ac:dyDescent="0.15">
      <c r="A25" s="12"/>
      <c r="B25" s="35"/>
      <c r="C25" s="36"/>
      <c r="D25" s="23"/>
      <c r="E25" s="24"/>
      <c r="F25" s="25"/>
      <c r="G25" s="85"/>
      <c r="H25" s="48"/>
      <c r="I25" s="68"/>
      <c r="J25" s="48"/>
      <c r="K25" s="45"/>
      <c r="L25" s="8"/>
      <c r="M25" s="52"/>
      <c r="N25" s="45">
        <f t="shared" si="0"/>
        <v>0</v>
      </c>
      <c r="O25" s="53"/>
      <c r="P25" s="45">
        <f t="shared" si="1"/>
        <v>0</v>
      </c>
      <c r="Q25" s="53"/>
      <c r="R25" s="45">
        <f t="shared" si="2"/>
        <v>0</v>
      </c>
      <c r="S25" s="53"/>
      <c r="T25" s="45">
        <f t="shared" si="3"/>
        <v>0</v>
      </c>
      <c r="U25" s="53"/>
      <c r="V25" s="45">
        <f t="shared" si="4"/>
        <v>0</v>
      </c>
      <c r="W25" s="53"/>
      <c r="X25" s="45">
        <f t="shared" si="5"/>
        <v>0</v>
      </c>
      <c r="Y25" s="52"/>
      <c r="Z25" s="45">
        <f t="shared" si="6"/>
        <v>0</v>
      </c>
      <c r="AA25" s="53"/>
      <c r="AB25" s="45">
        <f t="shared" si="7"/>
        <v>0</v>
      </c>
      <c r="AC25" s="53"/>
      <c r="AD25" s="45">
        <f t="shared" si="8"/>
        <v>0</v>
      </c>
      <c r="AE25" s="52"/>
      <c r="AF25" s="45">
        <f t="shared" si="9"/>
        <v>0</v>
      </c>
      <c r="AG25" s="52"/>
      <c r="AH25" s="45">
        <f t="shared" si="10"/>
        <v>0</v>
      </c>
      <c r="AI25" s="52"/>
      <c r="AJ25" s="45">
        <f t="shared" si="11"/>
        <v>0</v>
      </c>
      <c r="AK25" s="3"/>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row>
    <row r="26" spans="1:134" s="9" customFormat="1" ht="24" hidden="1" customHeight="1" x14ac:dyDescent="0.15">
      <c r="A26" s="13"/>
      <c r="B26" s="37"/>
      <c r="C26" s="38"/>
      <c r="D26" s="26"/>
      <c r="E26" s="27"/>
      <c r="F26" s="28"/>
      <c r="G26" s="86"/>
      <c r="H26" s="47"/>
      <c r="I26" s="66"/>
      <c r="J26" s="47"/>
      <c r="K26" s="46"/>
      <c r="L26" s="8"/>
      <c r="M26" s="49"/>
      <c r="N26" s="50">
        <f t="shared" si="0"/>
        <v>0</v>
      </c>
      <c r="O26" s="51"/>
      <c r="P26" s="50">
        <f t="shared" si="1"/>
        <v>0</v>
      </c>
      <c r="Q26" s="51"/>
      <c r="R26" s="50">
        <f t="shared" si="2"/>
        <v>0</v>
      </c>
      <c r="S26" s="51"/>
      <c r="T26" s="50">
        <f t="shared" si="3"/>
        <v>0</v>
      </c>
      <c r="U26" s="51"/>
      <c r="V26" s="50">
        <f t="shared" si="4"/>
        <v>0</v>
      </c>
      <c r="W26" s="51"/>
      <c r="X26" s="50">
        <f t="shared" si="5"/>
        <v>0</v>
      </c>
      <c r="Y26" s="49"/>
      <c r="Z26" s="50">
        <f t="shared" si="6"/>
        <v>0</v>
      </c>
      <c r="AA26" s="51"/>
      <c r="AB26" s="50">
        <f t="shared" si="7"/>
        <v>0</v>
      </c>
      <c r="AC26" s="51"/>
      <c r="AD26" s="50">
        <f t="shared" si="8"/>
        <v>0</v>
      </c>
      <c r="AE26" s="49"/>
      <c r="AF26" s="50">
        <f t="shared" si="9"/>
        <v>0</v>
      </c>
      <c r="AG26" s="49"/>
      <c r="AH26" s="50">
        <f t="shared" si="10"/>
        <v>0</v>
      </c>
      <c r="AI26" s="49"/>
      <c r="AJ26" s="50">
        <f t="shared" si="11"/>
        <v>0</v>
      </c>
      <c r="AK26" s="3"/>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row>
    <row r="27" spans="1:134" s="9" customFormat="1" ht="24" hidden="1" customHeight="1" x14ac:dyDescent="0.15">
      <c r="A27" s="11"/>
      <c r="B27" s="32"/>
      <c r="C27" s="33"/>
      <c r="D27" s="20"/>
      <c r="E27" s="21"/>
      <c r="F27" s="22"/>
      <c r="G27" s="84"/>
      <c r="H27" s="41"/>
      <c r="I27" s="65"/>
      <c r="J27" s="41"/>
      <c r="K27" s="42"/>
      <c r="L27" s="8"/>
      <c r="M27" s="43"/>
      <c r="N27" s="42">
        <f t="shared" si="0"/>
        <v>0</v>
      </c>
      <c r="O27" s="44"/>
      <c r="P27" s="42">
        <f t="shared" si="1"/>
        <v>0</v>
      </c>
      <c r="Q27" s="44"/>
      <c r="R27" s="42">
        <f t="shared" si="2"/>
        <v>0</v>
      </c>
      <c r="S27" s="44"/>
      <c r="T27" s="42">
        <f t="shared" si="3"/>
        <v>0</v>
      </c>
      <c r="U27" s="44"/>
      <c r="V27" s="42">
        <f t="shared" si="4"/>
        <v>0</v>
      </c>
      <c r="W27" s="44"/>
      <c r="X27" s="42">
        <f t="shared" si="5"/>
        <v>0</v>
      </c>
      <c r="Y27" s="43"/>
      <c r="Z27" s="42">
        <f t="shared" si="6"/>
        <v>0</v>
      </c>
      <c r="AA27" s="44"/>
      <c r="AB27" s="42">
        <f t="shared" si="7"/>
        <v>0</v>
      </c>
      <c r="AC27" s="44"/>
      <c r="AD27" s="42">
        <f t="shared" si="8"/>
        <v>0</v>
      </c>
      <c r="AE27" s="43"/>
      <c r="AF27" s="42">
        <f t="shared" si="9"/>
        <v>0</v>
      </c>
      <c r="AG27" s="43"/>
      <c r="AH27" s="42">
        <f t="shared" si="10"/>
        <v>0</v>
      </c>
      <c r="AI27" s="43"/>
      <c r="AJ27" s="42">
        <f t="shared" si="11"/>
        <v>0</v>
      </c>
      <c r="AK27" s="3"/>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row>
    <row r="28" spans="1:134" s="9" customFormat="1" ht="24" hidden="1" customHeight="1" x14ac:dyDescent="0.15">
      <c r="A28" s="7"/>
      <c r="B28" s="32"/>
      <c r="C28" s="33"/>
      <c r="D28" s="20"/>
      <c r="E28" s="21"/>
      <c r="F28" s="22"/>
      <c r="G28" s="84"/>
      <c r="H28" s="41"/>
      <c r="I28" s="65"/>
      <c r="J28" s="41"/>
      <c r="K28" s="42"/>
      <c r="L28" s="8"/>
      <c r="M28" s="43"/>
      <c r="N28" s="42">
        <f t="shared" si="0"/>
        <v>0</v>
      </c>
      <c r="O28" s="44"/>
      <c r="P28" s="42">
        <f t="shared" si="1"/>
        <v>0</v>
      </c>
      <c r="Q28" s="44"/>
      <c r="R28" s="42">
        <f t="shared" si="2"/>
        <v>0</v>
      </c>
      <c r="S28" s="44"/>
      <c r="T28" s="42">
        <f t="shared" si="3"/>
        <v>0</v>
      </c>
      <c r="U28" s="44"/>
      <c r="V28" s="42">
        <f t="shared" si="4"/>
        <v>0</v>
      </c>
      <c r="W28" s="44"/>
      <c r="X28" s="42">
        <f t="shared" si="5"/>
        <v>0</v>
      </c>
      <c r="Y28" s="43"/>
      <c r="Z28" s="42">
        <f t="shared" si="6"/>
        <v>0</v>
      </c>
      <c r="AA28" s="44"/>
      <c r="AB28" s="42">
        <f t="shared" si="7"/>
        <v>0</v>
      </c>
      <c r="AC28" s="44"/>
      <c r="AD28" s="42">
        <f t="shared" si="8"/>
        <v>0</v>
      </c>
      <c r="AE28" s="43"/>
      <c r="AF28" s="42">
        <f t="shared" si="9"/>
        <v>0</v>
      </c>
      <c r="AG28" s="43"/>
      <c r="AH28" s="42">
        <f t="shared" si="10"/>
        <v>0</v>
      </c>
      <c r="AI28" s="43"/>
      <c r="AJ28" s="42">
        <f t="shared" si="11"/>
        <v>0</v>
      </c>
      <c r="AK28" s="3"/>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row>
    <row r="29" spans="1:134" s="9" customFormat="1" ht="24" hidden="1" customHeight="1" x14ac:dyDescent="0.15">
      <c r="A29" s="7"/>
      <c r="B29" s="34"/>
      <c r="C29" s="33"/>
      <c r="D29" s="20"/>
      <c r="E29" s="21"/>
      <c r="F29" s="22"/>
      <c r="G29" s="84"/>
      <c r="H29" s="41"/>
      <c r="I29" s="65"/>
      <c r="J29" s="41"/>
      <c r="K29" s="42"/>
      <c r="L29" s="8"/>
      <c r="M29" s="43"/>
      <c r="N29" s="42">
        <f t="shared" si="0"/>
        <v>0</v>
      </c>
      <c r="O29" s="44"/>
      <c r="P29" s="42">
        <f t="shared" si="1"/>
        <v>0</v>
      </c>
      <c r="Q29" s="44"/>
      <c r="R29" s="42">
        <f t="shared" si="2"/>
        <v>0</v>
      </c>
      <c r="S29" s="44"/>
      <c r="T29" s="42">
        <f t="shared" si="3"/>
        <v>0</v>
      </c>
      <c r="U29" s="44"/>
      <c r="V29" s="42">
        <f t="shared" si="4"/>
        <v>0</v>
      </c>
      <c r="W29" s="44"/>
      <c r="X29" s="42">
        <f t="shared" si="5"/>
        <v>0</v>
      </c>
      <c r="Y29" s="43"/>
      <c r="Z29" s="42">
        <f t="shared" si="6"/>
        <v>0</v>
      </c>
      <c r="AA29" s="44"/>
      <c r="AB29" s="42">
        <f t="shared" si="7"/>
        <v>0</v>
      </c>
      <c r="AC29" s="44"/>
      <c r="AD29" s="42">
        <f t="shared" si="8"/>
        <v>0</v>
      </c>
      <c r="AE29" s="43"/>
      <c r="AF29" s="42">
        <f t="shared" si="9"/>
        <v>0</v>
      </c>
      <c r="AG29" s="43"/>
      <c r="AH29" s="42">
        <f t="shared" si="10"/>
        <v>0</v>
      </c>
      <c r="AI29" s="43"/>
      <c r="AJ29" s="42">
        <f t="shared" si="11"/>
        <v>0</v>
      </c>
      <c r="AK29" s="3"/>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row>
    <row r="30" spans="1:134" s="9" customFormat="1" ht="24" hidden="1" customHeight="1" x14ac:dyDescent="0.15">
      <c r="A30" s="7"/>
      <c r="B30" s="32"/>
      <c r="C30" s="33"/>
      <c r="D30" s="20"/>
      <c r="E30" s="21"/>
      <c r="F30" s="22"/>
      <c r="G30" s="84"/>
      <c r="H30" s="41"/>
      <c r="I30" s="65"/>
      <c r="J30" s="41"/>
      <c r="K30" s="42"/>
      <c r="L30" s="8"/>
      <c r="M30" s="43"/>
      <c r="N30" s="42">
        <f t="shared" si="0"/>
        <v>0</v>
      </c>
      <c r="O30" s="44"/>
      <c r="P30" s="42">
        <f t="shared" si="1"/>
        <v>0</v>
      </c>
      <c r="Q30" s="44"/>
      <c r="R30" s="42">
        <f t="shared" si="2"/>
        <v>0</v>
      </c>
      <c r="S30" s="44"/>
      <c r="T30" s="42">
        <f t="shared" si="3"/>
        <v>0</v>
      </c>
      <c r="U30" s="44"/>
      <c r="V30" s="42">
        <f t="shared" si="4"/>
        <v>0</v>
      </c>
      <c r="W30" s="44"/>
      <c r="X30" s="42">
        <f t="shared" si="5"/>
        <v>0</v>
      </c>
      <c r="Y30" s="43"/>
      <c r="Z30" s="42">
        <f t="shared" si="6"/>
        <v>0</v>
      </c>
      <c r="AA30" s="44"/>
      <c r="AB30" s="42">
        <f t="shared" si="7"/>
        <v>0</v>
      </c>
      <c r="AC30" s="44"/>
      <c r="AD30" s="42">
        <f t="shared" si="8"/>
        <v>0</v>
      </c>
      <c r="AE30" s="43"/>
      <c r="AF30" s="42">
        <f t="shared" si="9"/>
        <v>0</v>
      </c>
      <c r="AG30" s="43"/>
      <c r="AH30" s="42">
        <f t="shared" si="10"/>
        <v>0</v>
      </c>
      <c r="AI30" s="43"/>
      <c r="AJ30" s="42">
        <f t="shared" si="11"/>
        <v>0</v>
      </c>
      <c r="AK30" s="3"/>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row>
    <row r="31" spans="1:134" s="9" customFormat="1" ht="24" hidden="1" customHeight="1" x14ac:dyDescent="0.15">
      <c r="A31" s="7"/>
      <c r="B31" s="32"/>
      <c r="C31" s="33"/>
      <c r="D31" s="20"/>
      <c r="E31" s="21"/>
      <c r="F31" s="22"/>
      <c r="G31" s="84"/>
      <c r="H31" s="41"/>
      <c r="I31" s="65"/>
      <c r="J31" s="41"/>
      <c r="K31" s="42"/>
      <c r="L31" s="8"/>
      <c r="M31" s="43"/>
      <c r="N31" s="42">
        <f t="shared" si="0"/>
        <v>0</v>
      </c>
      <c r="O31" s="44"/>
      <c r="P31" s="42">
        <f t="shared" si="1"/>
        <v>0</v>
      </c>
      <c r="Q31" s="44"/>
      <c r="R31" s="42">
        <f t="shared" si="2"/>
        <v>0</v>
      </c>
      <c r="S31" s="44"/>
      <c r="T31" s="42">
        <f t="shared" si="3"/>
        <v>0</v>
      </c>
      <c r="U31" s="44"/>
      <c r="V31" s="42">
        <f t="shared" si="4"/>
        <v>0</v>
      </c>
      <c r="W31" s="44"/>
      <c r="X31" s="42">
        <f t="shared" si="5"/>
        <v>0</v>
      </c>
      <c r="Y31" s="43"/>
      <c r="Z31" s="42">
        <f t="shared" si="6"/>
        <v>0</v>
      </c>
      <c r="AA31" s="44"/>
      <c r="AB31" s="42">
        <f t="shared" si="7"/>
        <v>0</v>
      </c>
      <c r="AC31" s="44"/>
      <c r="AD31" s="42">
        <f t="shared" si="8"/>
        <v>0</v>
      </c>
      <c r="AE31" s="43"/>
      <c r="AF31" s="42">
        <f t="shared" si="9"/>
        <v>0</v>
      </c>
      <c r="AG31" s="43"/>
      <c r="AH31" s="42">
        <f t="shared" si="10"/>
        <v>0</v>
      </c>
      <c r="AI31" s="43"/>
      <c r="AJ31" s="42">
        <f t="shared" si="11"/>
        <v>0</v>
      </c>
      <c r="AK31" s="3"/>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row>
    <row r="32" spans="1:134" s="9" customFormat="1" ht="24" hidden="1" customHeight="1" x14ac:dyDescent="0.15">
      <c r="A32" s="7"/>
      <c r="B32" s="32"/>
      <c r="C32" s="33"/>
      <c r="D32" s="20"/>
      <c r="E32" s="21"/>
      <c r="F32" s="22"/>
      <c r="G32" s="84"/>
      <c r="H32" s="41"/>
      <c r="I32" s="65"/>
      <c r="J32" s="41"/>
      <c r="K32" s="42"/>
      <c r="L32" s="8"/>
      <c r="M32" s="43"/>
      <c r="N32" s="42">
        <f t="shared" si="0"/>
        <v>0</v>
      </c>
      <c r="O32" s="44"/>
      <c r="P32" s="42">
        <f t="shared" si="1"/>
        <v>0</v>
      </c>
      <c r="Q32" s="44"/>
      <c r="R32" s="42">
        <f t="shared" si="2"/>
        <v>0</v>
      </c>
      <c r="S32" s="44"/>
      <c r="T32" s="42">
        <f t="shared" si="3"/>
        <v>0</v>
      </c>
      <c r="U32" s="44"/>
      <c r="V32" s="42">
        <f t="shared" si="4"/>
        <v>0</v>
      </c>
      <c r="W32" s="44"/>
      <c r="X32" s="42">
        <f t="shared" si="5"/>
        <v>0</v>
      </c>
      <c r="Y32" s="43"/>
      <c r="Z32" s="42">
        <f t="shared" si="6"/>
        <v>0</v>
      </c>
      <c r="AA32" s="44"/>
      <c r="AB32" s="42">
        <f t="shared" si="7"/>
        <v>0</v>
      </c>
      <c r="AC32" s="44"/>
      <c r="AD32" s="42">
        <f t="shared" si="8"/>
        <v>0</v>
      </c>
      <c r="AE32" s="43"/>
      <c r="AF32" s="42">
        <f t="shared" si="9"/>
        <v>0</v>
      </c>
      <c r="AG32" s="43"/>
      <c r="AH32" s="42">
        <f t="shared" si="10"/>
        <v>0</v>
      </c>
      <c r="AI32" s="43"/>
      <c r="AJ32" s="42">
        <f t="shared" si="11"/>
        <v>0</v>
      </c>
      <c r="AK32" s="3"/>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row>
    <row r="33" spans="1:134" s="9" customFormat="1" ht="24" hidden="1" customHeight="1" x14ac:dyDescent="0.15">
      <c r="A33" s="7"/>
      <c r="B33" s="32"/>
      <c r="C33" s="33"/>
      <c r="D33" s="20"/>
      <c r="E33" s="21"/>
      <c r="F33" s="22"/>
      <c r="G33" s="84"/>
      <c r="H33" s="41"/>
      <c r="I33" s="65"/>
      <c r="J33" s="41"/>
      <c r="K33" s="42"/>
      <c r="L33" s="8"/>
      <c r="M33" s="43"/>
      <c r="N33" s="42">
        <f t="shared" si="0"/>
        <v>0</v>
      </c>
      <c r="O33" s="44"/>
      <c r="P33" s="42">
        <f t="shared" si="1"/>
        <v>0</v>
      </c>
      <c r="Q33" s="44"/>
      <c r="R33" s="42">
        <f t="shared" si="2"/>
        <v>0</v>
      </c>
      <c r="S33" s="44"/>
      <c r="T33" s="42">
        <f t="shared" si="3"/>
        <v>0</v>
      </c>
      <c r="U33" s="44"/>
      <c r="V33" s="42">
        <f t="shared" si="4"/>
        <v>0</v>
      </c>
      <c r="W33" s="44"/>
      <c r="X33" s="42">
        <f t="shared" si="5"/>
        <v>0</v>
      </c>
      <c r="Y33" s="43"/>
      <c r="Z33" s="42">
        <f t="shared" si="6"/>
        <v>0</v>
      </c>
      <c r="AA33" s="44"/>
      <c r="AB33" s="42">
        <f t="shared" si="7"/>
        <v>0</v>
      </c>
      <c r="AC33" s="44"/>
      <c r="AD33" s="42">
        <f t="shared" si="8"/>
        <v>0</v>
      </c>
      <c r="AE33" s="43"/>
      <c r="AF33" s="42">
        <f t="shared" si="9"/>
        <v>0</v>
      </c>
      <c r="AG33" s="43"/>
      <c r="AH33" s="42">
        <f t="shared" si="10"/>
        <v>0</v>
      </c>
      <c r="AI33" s="43"/>
      <c r="AJ33" s="42">
        <f t="shared" si="11"/>
        <v>0</v>
      </c>
      <c r="AK33" s="3"/>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row>
    <row r="34" spans="1:134" s="9" customFormat="1" ht="24" hidden="1" customHeight="1" x14ac:dyDescent="0.15">
      <c r="A34" s="7"/>
      <c r="B34" s="32"/>
      <c r="C34" s="33"/>
      <c r="D34" s="20"/>
      <c r="E34" s="21"/>
      <c r="F34" s="22"/>
      <c r="G34" s="84"/>
      <c r="H34" s="41"/>
      <c r="I34" s="65"/>
      <c r="J34" s="41"/>
      <c r="K34" s="42"/>
      <c r="L34" s="8"/>
      <c r="M34" s="43"/>
      <c r="N34" s="42">
        <f t="shared" si="0"/>
        <v>0</v>
      </c>
      <c r="O34" s="44"/>
      <c r="P34" s="42">
        <f t="shared" si="1"/>
        <v>0</v>
      </c>
      <c r="Q34" s="44"/>
      <c r="R34" s="42">
        <f t="shared" si="2"/>
        <v>0</v>
      </c>
      <c r="S34" s="44"/>
      <c r="T34" s="42">
        <f t="shared" si="3"/>
        <v>0</v>
      </c>
      <c r="U34" s="44"/>
      <c r="V34" s="42">
        <f t="shared" si="4"/>
        <v>0</v>
      </c>
      <c r="W34" s="44"/>
      <c r="X34" s="42">
        <f t="shared" si="5"/>
        <v>0</v>
      </c>
      <c r="Y34" s="43"/>
      <c r="Z34" s="42">
        <f t="shared" si="6"/>
        <v>0</v>
      </c>
      <c r="AA34" s="44"/>
      <c r="AB34" s="42">
        <f t="shared" si="7"/>
        <v>0</v>
      </c>
      <c r="AC34" s="44"/>
      <c r="AD34" s="42">
        <f t="shared" si="8"/>
        <v>0</v>
      </c>
      <c r="AE34" s="43"/>
      <c r="AF34" s="42">
        <f t="shared" si="9"/>
        <v>0</v>
      </c>
      <c r="AG34" s="43"/>
      <c r="AH34" s="42">
        <f t="shared" si="10"/>
        <v>0</v>
      </c>
      <c r="AI34" s="43"/>
      <c r="AJ34" s="42">
        <f t="shared" si="11"/>
        <v>0</v>
      </c>
      <c r="AK34" s="3"/>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row>
    <row r="35" spans="1:134" s="9" customFormat="1" ht="24" hidden="1" customHeight="1" x14ac:dyDescent="0.15">
      <c r="A35" s="7"/>
      <c r="B35" s="32"/>
      <c r="C35" s="33"/>
      <c r="D35" s="20"/>
      <c r="E35" s="21"/>
      <c r="F35" s="22"/>
      <c r="G35" s="84"/>
      <c r="H35" s="41"/>
      <c r="I35" s="65"/>
      <c r="J35" s="41"/>
      <c r="K35" s="42"/>
      <c r="L35" s="8"/>
      <c r="M35" s="43"/>
      <c r="N35" s="42">
        <f t="shared" si="0"/>
        <v>0</v>
      </c>
      <c r="O35" s="44"/>
      <c r="P35" s="42">
        <f t="shared" si="1"/>
        <v>0</v>
      </c>
      <c r="Q35" s="44"/>
      <c r="R35" s="42">
        <f t="shared" si="2"/>
        <v>0</v>
      </c>
      <c r="S35" s="44"/>
      <c r="T35" s="42">
        <f t="shared" si="3"/>
        <v>0</v>
      </c>
      <c r="U35" s="44"/>
      <c r="V35" s="42">
        <f t="shared" si="4"/>
        <v>0</v>
      </c>
      <c r="W35" s="44"/>
      <c r="X35" s="42">
        <f t="shared" si="5"/>
        <v>0</v>
      </c>
      <c r="Y35" s="43"/>
      <c r="Z35" s="42">
        <f t="shared" si="6"/>
        <v>0</v>
      </c>
      <c r="AA35" s="44"/>
      <c r="AB35" s="42">
        <f t="shared" si="7"/>
        <v>0</v>
      </c>
      <c r="AC35" s="44"/>
      <c r="AD35" s="42">
        <f t="shared" si="8"/>
        <v>0</v>
      </c>
      <c r="AE35" s="43"/>
      <c r="AF35" s="42">
        <f t="shared" si="9"/>
        <v>0</v>
      </c>
      <c r="AG35" s="43"/>
      <c r="AH35" s="42">
        <f t="shared" si="10"/>
        <v>0</v>
      </c>
      <c r="AI35" s="43"/>
      <c r="AJ35" s="42">
        <f t="shared" si="11"/>
        <v>0</v>
      </c>
      <c r="AK35" s="3"/>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row>
    <row r="36" spans="1:134" s="9" customFormat="1" ht="24" hidden="1" customHeight="1" x14ac:dyDescent="0.15">
      <c r="A36" s="7"/>
      <c r="B36" s="32"/>
      <c r="C36" s="33"/>
      <c r="D36" s="20"/>
      <c r="E36" s="21"/>
      <c r="F36" s="22"/>
      <c r="G36" s="84"/>
      <c r="H36" s="41"/>
      <c r="I36" s="65"/>
      <c r="J36" s="41"/>
      <c r="K36" s="42"/>
      <c r="L36" s="8"/>
      <c r="M36" s="43"/>
      <c r="N36" s="42">
        <f t="shared" si="0"/>
        <v>0</v>
      </c>
      <c r="O36" s="44"/>
      <c r="P36" s="42">
        <f t="shared" si="1"/>
        <v>0</v>
      </c>
      <c r="Q36" s="44"/>
      <c r="R36" s="42">
        <f t="shared" si="2"/>
        <v>0</v>
      </c>
      <c r="S36" s="44"/>
      <c r="T36" s="42">
        <f t="shared" si="3"/>
        <v>0</v>
      </c>
      <c r="U36" s="44"/>
      <c r="V36" s="42">
        <f t="shared" si="4"/>
        <v>0</v>
      </c>
      <c r="W36" s="44"/>
      <c r="X36" s="42">
        <f t="shared" si="5"/>
        <v>0</v>
      </c>
      <c r="Y36" s="43"/>
      <c r="Z36" s="42">
        <f t="shared" si="6"/>
        <v>0</v>
      </c>
      <c r="AA36" s="44"/>
      <c r="AB36" s="42">
        <f t="shared" si="7"/>
        <v>0</v>
      </c>
      <c r="AC36" s="44"/>
      <c r="AD36" s="42">
        <f t="shared" si="8"/>
        <v>0</v>
      </c>
      <c r="AE36" s="43"/>
      <c r="AF36" s="42">
        <f t="shared" si="9"/>
        <v>0</v>
      </c>
      <c r="AG36" s="43"/>
      <c r="AH36" s="42">
        <f t="shared" si="10"/>
        <v>0</v>
      </c>
      <c r="AI36" s="43"/>
      <c r="AJ36" s="42">
        <f t="shared" si="11"/>
        <v>0</v>
      </c>
      <c r="AK36" s="3"/>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row>
    <row r="37" spans="1:134" s="9" customFormat="1" ht="24" hidden="1" customHeight="1" x14ac:dyDescent="0.15">
      <c r="A37" s="7"/>
      <c r="B37" s="32"/>
      <c r="C37" s="33"/>
      <c r="D37" s="20"/>
      <c r="E37" s="21"/>
      <c r="F37" s="22"/>
      <c r="G37" s="84"/>
      <c r="H37" s="41"/>
      <c r="I37" s="65"/>
      <c r="J37" s="41"/>
      <c r="K37" s="42"/>
      <c r="L37" s="8"/>
      <c r="M37" s="43"/>
      <c r="N37" s="42">
        <f t="shared" si="0"/>
        <v>0</v>
      </c>
      <c r="O37" s="44"/>
      <c r="P37" s="42">
        <f t="shared" si="1"/>
        <v>0</v>
      </c>
      <c r="Q37" s="44"/>
      <c r="R37" s="42">
        <f t="shared" si="2"/>
        <v>0</v>
      </c>
      <c r="S37" s="44"/>
      <c r="T37" s="42">
        <f t="shared" si="3"/>
        <v>0</v>
      </c>
      <c r="U37" s="44"/>
      <c r="V37" s="42">
        <f t="shared" si="4"/>
        <v>0</v>
      </c>
      <c r="W37" s="44"/>
      <c r="X37" s="42">
        <f t="shared" si="5"/>
        <v>0</v>
      </c>
      <c r="Y37" s="43"/>
      <c r="Z37" s="42">
        <f t="shared" si="6"/>
        <v>0</v>
      </c>
      <c r="AA37" s="44"/>
      <c r="AB37" s="42">
        <f t="shared" si="7"/>
        <v>0</v>
      </c>
      <c r="AC37" s="44"/>
      <c r="AD37" s="42">
        <f t="shared" si="8"/>
        <v>0</v>
      </c>
      <c r="AE37" s="43"/>
      <c r="AF37" s="42">
        <f t="shared" si="9"/>
        <v>0</v>
      </c>
      <c r="AG37" s="43"/>
      <c r="AH37" s="42">
        <f t="shared" si="10"/>
        <v>0</v>
      </c>
      <c r="AI37" s="43"/>
      <c r="AJ37" s="42">
        <f t="shared" si="11"/>
        <v>0</v>
      </c>
      <c r="AK37" s="3"/>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row>
    <row r="38" spans="1:134" s="9" customFormat="1" ht="24" hidden="1" customHeight="1" x14ac:dyDescent="0.15">
      <c r="A38" s="7"/>
      <c r="B38" s="34"/>
      <c r="C38" s="33"/>
      <c r="D38" s="20"/>
      <c r="E38" s="21"/>
      <c r="F38" s="22"/>
      <c r="G38" s="84"/>
      <c r="H38" s="41"/>
      <c r="I38" s="65"/>
      <c r="J38" s="41"/>
      <c r="K38" s="42"/>
      <c r="L38" s="8"/>
      <c r="M38" s="43"/>
      <c r="N38" s="42">
        <f t="shared" si="0"/>
        <v>0</v>
      </c>
      <c r="O38" s="44"/>
      <c r="P38" s="42">
        <f t="shared" si="1"/>
        <v>0</v>
      </c>
      <c r="Q38" s="44"/>
      <c r="R38" s="42">
        <f t="shared" si="2"/>
        <v>0</v>
      </c>
      <c r="S38" s="44"/>
      <c r="T38" s="42">
        <f t="shared" si="3"/>
        <v>0</v>
      </c>
      <c r="U38" s="44"/>
      <c r="V38" s="42">
        <f t="shared" si="4"/>
        <v>0</v>
      </c>
      <c r="W38" s="44"/>
      <c r="X38" s="42">
        <f t="shared" si="5"/>
        <v>0</v>
      </c>
      <c r="Y38" s="43"/>
      <c r="Z38" s="42">
        <f t="shared" si="6"/>
        <v>0</v>
      </c>
      <c r="AA38" s="44"/>
      <c r="AB38" s="42">
        <f t="shared" si="7"/>
        <v>0</v>
      </c>
      <c r="AC38" s="44"/>
      <c r="AD38" s="42">
        <f t="shared" si="8"/>
        <v>0</v>
      </c>
      <c r="AE38" s="43"/>
      <c r="AF38" s="42">
        <f t="shared" si="9"/>
        <v>0</v>
      </c>
      <c r="AG38" s="43"/>
      <c r="AH38" s="42">
        <f t="shared" si="10"/>
        <v>0</v>
      </c>
      <c r="AI38" s="43"/>
      <c r="AJ38" s="42">
        <f t="shared" si="11"/>
        <v>0</v>
      </c>
      <c r="AK38" s="3"/>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row>
    <row r="39" spans="1:134" s="9" customFormat="1" ht="24" hidden="1" customHeight="1" x14ac:dyDescent="0.15">
      <c r="A39" s="7"/>
      <c r="B39" s="32"/>
      <c r="C39" s="33"/>
      <c r="D39" s="20"/>
      <c r="E39" s="21"/>
      <c r="F39" s="22"/>
      <c r="G39" s="84"/>
      <c r="H39" s="41"/>
      <c r="I39" s="65"/>
      <c r="J39" s="41"/>
      <c r="K39" s="42"/>
      <c r="L39" s="8"/>
      <c r="M39" s="43"/>
      <c r="N39" s="42">
        <f t="shared" si="0"/>
        <v>0</v>
      </c>
      <c r="O39" s="44"/>
      <c r="P39" s="42">
        <f t="shared" si="1"/>
        <v>0</v>
      </c>
      <c r="Q39" s="44"/>
      <c r="R39" s="42">
        <f t="shared" si="2"/>
        <v>0</v>
      </c>
      <c r="S39" s="44"/>
      <c r="T39" s="42">
        <f t="shared" si="3"/>
        <v>0</v>
      </c>
      <c r="U39" s="44"/>
      <c r="V39" s="42">
        <f t="shared" si="4"/>
        <v>0</v>
      </c>
      <c r="W39" s="44"/>
      <c r="X39" s="42">
        <f t="shared" si="5"/>
        <v>0</v>
      </c>
      <c r="Y39" s="43"/>
      <c r="Z39" s="42">
        <f t="shared" si="6"/>
        <v>0</v>
      </c>
      <c r="AA39" s="44"/>
      <c r="AB39" s="42">
        <f t="shared" si="7"/>
        <v>0</v>
      </c>
      <c r="AC39" s="44"/>
      <c r="AD39" s="42">
        <f t="shared" si="8"/>
        <v>0</v>
      </c>
      <c r="AE39" s="43"/>
      <c r="AF39" s="42">
        <f t="shared" si="9"/>
        <v>0</v>
      </c>
      <c r="AG39" s="43"/>
      <c r="AH39" s="42">
        <f t="shared" si="10"/>
        <v>0</v>
      </c>
      <c r="AI39" s="43"/>
      <c r="AJ39" s="42">
        <f t="shared" si="11"/>
        <v>0</v>
      </c>
      <c r="AK39" s="3"/>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row>
    <row r="40" spans="1:134" s="10" customFormat="1" ht="24" hidden="1" customHeight="1" x14ac:dyDescent="0.15">
      <c r="A40" s="7"/>
      <c r="B40" s="32"/>
      <c r="C40" s="33"/>
      <c r="D40" s="20"/>
      <c r="E40" s="21"/>
      <c r="F40" s="22"/>
      <c r="G40" s="84"/>
      <c r="H40" s="41"/>
      <c r="I40" s="65"/>
      <c r="J40" s="41"/>
      <c r="K40" s="42"/>
      <c r="L40" s="8"/>
      <c r="M40" s="43"/>
      <c r="N40" s="42">
        <f t="shared" si="0"/>
        <v>0</v>
      </c>
      <c r="O40" s="44"/>
      <c r="P40" s="42">
        <f t="shared" si="1"/>
        <v>0</v>
      </c>
      <c r="Q40" s="44"/>
      <c r="R40" s="42">
        <f t="shared" si="2"/>
        <v>0</v>
      </c>
      <c r="S40" s="44"/>
      <c r="T40" s="42">
        <f t="shared" si="3"/>
        <v>0</v>
      </c>
      <c r="U40" s="44"/>
      <c r="V40" s="42">
        <f t="shared" si="4"/>
        <v>0</v>
      </c>
      <c r="W40" s="44"/>
      <c r="X40" s="42">
        <f t="shared" si="5"/>
        <v>0</v>
      </c>
      <c r="Y40" s="43"/>
      <c r="Z40" s="42">
        <f t="shared" si="6"/>
        <v>0</v>
      </c>
      <c r="AA40" s="44"/>
      <c r="AB40" s="42">
        <f t="shared" si="7"/>
        <v>0</v>
      </c>
      <c r="AC40" s="44"/>
      <c r="AD40" s="42">
        <f t="shared" si="8"/>
        <v>0</v>
      </c>
      <c r="AE40" s="43"/>
      <c r="AF40" s="42">
        <f t="shared" si="9"/>
        <v>0</v>
      </c>
      <c r="AG40" s="43"/>
      <c r="AH40" s="42">
        <f t="shared" si="10"/>
        <v>0</v>
      </c>
      <c r="AI40" s="43"/>
      <c r="AJ40" s="42">
        <f t="shared" si="11"/>
        <v>0</v>
      </c>
      <c r="AK40" s="5"/>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row>
    <row r="41" spans="1:134" s="9" customFormat="1" ht="24" customHeight="1" x14ac:dyDescent="0.15">
      <c r="A41" s="7"/>
      <c r="B41" s="32"/>
      <c r="C41" s="33"/>
      <c r="D41" s="20"/>
      <c r="E41" s="21"/>
      <c r="F41" s="22"/>
      <c r="G41" s="84"/>
      <c r="H41" s="41"/>
      <c r="I41" s="65"/>
      <c r="J41" s="41"/>
      <c r="K41" s="42"/>
      <c r="L41" s="8"/>
      <c r="M41" s="43"/>
      <c r="N41" s="42">
        <f t="shared" si="0"/>
        <v>0</v>
      </c>
      <c r="O41" s="44"/>
      <c r="P41" s="42">
        <f t="shared" si="1"/>
        <v>0</v>
      </c>
      <c r="Q41" s="44"/>
      <c r="R41" s="42">
        <f t="shared" si="2"/>
        <v>0</v>
      </c>
      <c r="S41" s="44"/>
      <c r="T41" s="42">
        <f t="shared" si="3"/>
        <v>0</v>
      </c>
      <c r="U41" s="44"/>
      <c r="V41" s="42">
        <f t="shared" si="4"/>
        <v>0</v>
      </c>
      <c r="W41" s="44"/>
      <c r="X41" s="42">
        <f t="shared" si="5"/>
        <v>0</v>
      </c>
      <c r="Y41" s="43"/>
      <c r="Z41" s="42">
        <f t="shared" si="6"/>
        <v>0</v>
      </c>
      <c r="AA41" s="44"/>
      <c r="AB41" s="42">
        <f t="shared" si="7"/>
        <v>0</v>
      </c>
      <c r="AC41" s="44"/>
      <c r="AD41" s="42">
        <f t="shared" si="8"/>
        <v>0</v>
      </c>
      <c r="AE41" s="43"/>
      <c r="AF41" s="42">
        <f t="shared" si="9"/>
        <v>0</v>
      </c>
      <c r="AG41" s="43"/>
      <c r="AH41" s="42">
        <f t="shared" si="10"/>
        <v>0</v>
      </c>
      <c r="AI41" s="43"/>
      <c r="AJ41" s="42">
        <f t="shared" si="11"/>
        <v>0</v>
      </c>
      <c r="AK41" s="3"/>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row>
    <row r="42" spans="1:134" s="9" customFormat="1" ht="24" customHeight="1" x14ac:dyDescent="0.15">
      <c r="A42" s="7"/>
      <c r="B42" s="32"/>
      <c r="C42" s="33"/>
      <c r="D42" s="20"/>
      <c r="E42" s="21"/>
      <c r="F42" s="22"/>
      <c r="G42" s="84"/>
      <c r="H42" s="41"/>
      <c r="I42" s="65"/>
      <c r="J42" s="41"/>
      <c r="K42" s="42"/>
      <c r="L42" s="8"/>
      <c r="M42" s="43"/>
      <c r="N42" s="42">
        <f t="shared" si="0"/>
        <v>0</v>
      </c>
      <c r="O42" s="44"/>
      <c r="P42" s="42">
        <f t="shared" si="1"/>
        <v>0</v>
      </c>
      <c r="Q42" s="44"/>
      <c r="R42" s="42">
        <f t="shared" si="2"/>
        <v>0</v>
      </c>
      <c r="S42" s="44"/>
      <c r="T42" s="42">
        <f t="shared" si="3"/>
        <v>0</v>
      </c>
      <c r="U42" s="44"/>
      <c r="V42" s="42">
        <f t="shared" si="4"/>
        <v>0</v>
      </c>
      <c r="W42" s="44"/>
      <c r="X42" s="42">
        <f t="shared" si="5"/>
        <v>0</v>
      </c>
      <c r="Y42" s="43"/>
      <c r="Z42" s="42">
        <f t="shared" si="6"/>
        <v>0</v>
      </c>
      <c r="AA42" s="44"/>
      <c r="AB42" s="42">
        <f t="shared" si="7"/>
        <v>0</v>
      </c>
      <c r="AC42" s="44"/>
      <c r="AD42" s="42">
        <f t="shared" si="8"/>
        <v>0</v>
      </c>
      <c r="AE42" s="43"/>
      <c r="AF42" s="42">
        <f t="shared" si="9"/>
        <v>0</v>
      </c>
      <c r="AG42" s="43"/>
      <c r="AH42" s="42">
        <f t="shared" si="10"/>
        <v>0</v>
      </c>
      <c r="AI42" s="43"/>
      <c r="AJ42" s="42">
        <f t="shared" si="11"/>
        <v>0</v>
      </c>
      <c r="AK42" s="3"/>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row>
    <row r="43" spans="1:134" s="9" customFormat="1" ht="24" customHeight="1" x14ac:dyDescent="0.15">
      <c r="A43" s="7"/>
      <c r="B43" s="32"/>
      <c r="C43" s="33"/>
      <c r="D43" s="20"/>
      <c r="E43" s="21"/>
      <c r="F43" s="22"/>
      <c r="G43" s="84"/>
      <c r="H43" s="41"/>
      <c r="I43" s="65"/>
      <c r="J43" s="41"/>
      <c r="K43" s="42"/>
      <c r="L43" s="8"/>
      <c r="M43" s="43"/>
      <c r="N43" s="42">
        <f t="shared" si="0"/>
        <v>0</v>
      </c>
      <c r="O43" s="44"/>
      <c r="P43" s="42">
        <f t="shared" si="1"/>
        <v>0</v>
      </c>
      <c r="Q43" s="44"/>
      <c r="R43" s="42">
        <f t="shared" si="2"/>
        <v>0</v>
      </c>
      <c r="S43" s="44"/>
      <c r="T43" s="42">
        <f t="shared" si="3"/>
        <v>0</v>
      </c>
      <c r="U43" s="44"/>
      <c r="V43" s="42">
        <f t="shared" si="4"/>
        <v>0</v>
      </c>
      <c r="W43" s="44"/>
      <c r="X43" s="42">
        <f t="shared" si="5"/>
        <v>0</v>
      </c>
      <c r="Y43" s="43"/>
      <c r="Z43" s="42">
        <f t="shared" si="6"/>
        <v>0</v>
      </c>
      <c r="AA43" s="44"/>
      <c r="AB43" s="42">
        <f t="shared" si="7"/>
        <v>0</v>
      </c>
      <c r="AC43" s="44"/>
      <c r="AD43" s="42">
        <f t="shared" si="8"/>
        <v>0</v>
      </c>
      <c r="AE43" s="43"/>
      <c r="AF43" s="42">
        <f t="shared" si="9"/>
        <v>0</v>
      </c>
      <c r="AG43" s="43"/>
      <c r="AH43" s="42">
        <f t="shared" si="10"/>
        <v>0</v>
      </c>
      <c r="AI43" s="43"/>
      <c r="AJ43" s="42">
        <f t="shared" si="11"/>
        <v>0</v>
      </c>
      <c r="AK43" s="3"/>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row>
    <row r="44" spans="1:134" s="9" customFormat="1" ht="24" customHeight="1" x14ac:dyDescent="0.15">
      <c r="A44" s="7"/>
      <c r="B44" s="34"/>
      <c r="C44" s="33"/>
      <c r="D44" s="20"/>
      <c r="E44" s="21"/>
      <c r="F44" s="22"/>
      <c r="G44" s="84"/>
      <c r="H44" s="41"/>
      <c r="I44" s="65"/>
      <c r="J44" s="41"/>
      <c r="K44" s="42"/>
      <c r="L44" s="8"/>
      <c r="M44" s="43"/>
      <c r="N44" s="42">
        <f t="shared" si="0"/>
        <v>0</v>
      </c>
      <c r="O44" s="44"/>
      <c r="P44" s="42">
        <f t="shared" si="1"/>
        <v>0</v>
      </c>
      <c r="Q44" s="44"/>
      <c r="R44" s="42">
        <f t="shared" si="2"/>
        <v>0</v>
      </c>
      <c r="S44" s="44"/>
      <c r="T44" s="42">
        <f t="shared" si="3"/>
        <v>0</v>
      </c>
      <c r="U44" s="44"/>
      <c r="V44" s="42">
        <f t="shared" si="4"/>
        <v>0</v>
      </c>
      <c r="W44" s="44"/>
      <c r="X44" s="42">
        <f t="shared" si="5"/>
        <v>0</v>
      </c>
      <c r="Y44" s="43"/>
      <c r="Z44" s="42">
        <f t="shared" si="6"/>
        <v>0</v>
      </c>
      <c r="AA44" s="44"/>
      <c r="AB44" s="42">
        <f t="shared" si="7"/>
        <v>0</v>
      </c>
      <c r="AC44" s="44"/>
      <c r="AD44" s="42">
        <f t="shared" si="8"/>
        <v>0</v>
      </c>
      <c r="AE44" s="43"/>
      <c r="AF44" s="42">
        <f t="shared" si="9"/>
        <v>0</v>
      </c>
      <c r="AG44" s="43"/>
      <c r="AH44" s="42">
        <f t="shared" si="10"/>
        <v>0</v>
      </c>
      <c r="AI44" s="43"/>
      <c r="AJ44" s="42">
        <f t="shared" si="11"/>
        <v>0</v>
      </c>
      <c r="AK44" s="3"/>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row>
    <row r="45" spans="1:134" s="9" customFormat="1" ht="24" customHeight="1" x14ac:dyDescent="0.15">
      <c r="A45" s="7"/>
      <c r="B45" s="39"/>
      <c r="C45" s="40"/>
      <c r="D45" s="20"/>
      <c r="E45" s="30"/>
      <c r="F45" s="22"/>
      <c r="G45" s="84"/>
      <c r="H45" s="41"/>
      <c r="I45" s="65"/>
      <c r="J45" s="41"/>
      <c r="K45" s="42"/>
      <c r="L45" s="8"/>
      <c r="M45" s="43"/>
      <c r="N45" s="42">
        <f t="shared" si="0"/>
        <v>0</v>
      </c>
      <c r="O45" s="44"/>
      <c r="P45" s="42">
        <f t="shared" si="1"/>
        <v>0</v>
      </c>
      <c r="Q45" s="44"/>
      <c r="R45" s="42">
        <f t="shared" si="2"/>
        <v>0</v>
      </c>
      <c r="S45" s="44"/>
      <c r="T45" s="42">
        <f t="shared" si="3"/>
        <v>0</v>
      </c>
      <c r="U45" s="44"/>
      <c r="V45" s="42">
        <f t="shared" si="4"/>
        <v>0</v>
      </c>
      <c r="W45" s="44"/>
      <c r="X45" s="42">
        <f t="shared" si="5"/>
        <v>0</v>
      </c>
      <c r="Y45" s="43"/>
      <c r="Z45" s="42">
        <f t="shared" si="6"/>
        <v>0</v>
      </c>
      <c r="AA45" s="44"/>
      <c r="AB45" s="42">
        <f t="shared" si="7"/>
        <v>0</v>
      </c>
      <c r="AC45" s="44"/>
      <c r="AD45" s="42">
        <f t="shared" si="8"/>
        <v>0</v>
      </c>
      <c r="AE45" s="43"/>
      <c r="AF45" s="42">
        <f t="shared" si="9"/>
        <v>0</v>
      </c>
      <c r="AG45" s="43"/>
      <c r="AH45" s="42">
        <f t="shared" si="10"/>
        <v>0</v>
      </c>
      <c r="AI45" s="43"/>
      <c r="AJ45" s="42">
        <f t="shared" si="11"/>
        <v>0</v>
      </c>
      <c r="AK45" s="3"/>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row>
    <row r="46" spans="1:134" s="9" customFormat="1" ht="24" customHeight="1" x14ac:dyDescent="0.15">
      <c r="A46" s="7"/>
      <c r="B46" s="124" t="s">
        <v>167</v>
      </c>
      <c r="C46" s="125"/>
      <c r="D46" s="105"/>
      <c r="E46" s="54"/>
      <c r="F46" s="106"/>
      <c r="G46" s="107">
        <f>SUM(G3:G45)</f>
        <v>300000</v>
      </c>
      <c r="H46" s="41"/>
      <c r="I46" s="65">
        <f>SUM(I3:I45)</f>
        <v>150000</v>
      </c>
      <c r="J46" s="41"/>
      <c r="K46" s="65"/>
      <c r="L46" s="108"/>
      <c r="M46" s="109"/>
      <c r="N46" s="42">
        <f>SUM(N3:N45)</f>
        <v>150000</v>
      </c>
      <c r="O46" s="110"/>
      <c r="P46" s="42">
        <f>SUM(P3:P45)</f>
        <v>0</v>
      </c>
      <c r="Q46" s="110"/>
      <c r="R46" s="42">
        <f>SUM(R3:R45)</f>
        <v>0</v>
      </c>
      <c r="S46" s="110"/>
      <c r="T46" s="42">
        <f>SUM(T3:T45)</f>
        <v>0</v>
      </c>
      <c r="U46" s="110"/>
      <c r="V46" s="42">
        <f>SUM(V3:V45)</f>
        <v>0</v>
      </c>
      <c r="W46" s="110"/>
      <c r="X46" s="42">
        <f>SUM(X3:X45)</f>
        <v>0</v>
      </c>
      <c r="Y46" s="109"/>
      <c r="Z46" s="42">
        <f>SUM(Z3:Z45)</f>
        <v>0</v>
      </c>
      <c r="AA46" s="110"/>
      <c r="AB46" s="42">
        <f>SUM(AB3:AB45)</f>
        <v>0</v>
      </c>
      <c r="AC46" s="110"/>
      <c r="AD46" s="42">
        <f>SUM(AD3:AD45)</f>
        <v>0</v>
      </c>
      <c r="AE46" s="109"/>
      <c r="AF46" s="42">
        <f>SUM(AF3:AF45)</f>
        <v>0</v>
      </c>
      <c r="AG46" s="109"/>
      <c r="AH46" s="42">
        <f>SUM(AH3:AH45)</f>
        <v>0</v>
      </c>
      <c r="AI46" s="109"/>
      <c r="AJ46" s="42">
        <f>SUM(AJ3:AJ45)</f>
        <v>0</v>
      </c>
      <c r="AK46" s="3"/>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row>
    <row r="47" spans="1:134" s="9" customFormat="1" ht="24" customHeight="1" x14ac:dyDescent="0.15">
      <c r="A47" s="7"/>
      <c r="B47" s="124" t="s">
        <v>168</v>
      </c>
      <c r="C47" s="125"/>
      <c r="D47" s="29"/>
      <c r="E47" s="30"/>
      <c r="F47" s="31"/>
      <c r="G47" s="84">
        <f>D47*F47</f>
        <v>0</v>
      </c>
      <c r="H47" s="116"/>
      <c r="I47" s="122"/>
      <c r="J47" s="123"/>
      <c r="K47" s="122"/>
      <c r="L47" s="8"/>
      <c r="M47" s="117"/>
      <c r="N47" s="118"/>
      <c r="O47" s="119"/>
      <c r="P47" s="118"/>
      <c r="Q47" s="119"/>
      <c r="R47" s="118"/>
      <c r="S47" s="119"/>
      <c r="T47" s="118"/>
      <c r="U47" s="119"/>
      <c r="V47" s="118"/>
      <c r="W47" s="119"/>
      <c r="X47" s="118"/>
      <c r="Y47" s="117"/>
      <c r="Z47" s="118"/>
      <c r="AA47" s="119"/>
      <c r="AB47" s="118"/>
      <c r="AC47" s="119"/>
      <c r="AD47" s="118"/>
      <c r="AE47" s="120"/>
      <c r="AF47" s="118"/>
      <c r="AG47" s="121"/>
      <c r="AH47" s="118"/>
      <c r="AI47" s="121"/>
      <c r="AJ47" s="118"/>
      <c r="AK47" s="3"/>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row>
    <row r="48" spans="1:134" s="14" customFormat="1" ht="24" customHeight="1" x14ac:dyDescent="0.15">
      <c r="A48" s="111"/>
      <c r="B48" s="126" t="s">
        <v>166</v>
      </c>
      <c r="C48" s="127"/>
      <c r="D48" s="55"/>
      <c r="E48" s="56"/>
      <c r="F48" s="57"/>
      <c r="G48" s="115">
        <f>G46+G47</f>
        <v>300000</v>
      </c>
      <c r="H48" s="113"/>
      <c r="I48" s="115">
        <f>I46+I47</f>
        <v>150000</v>
      </c>
      <c r="J48" s="113"/>
      <c r="K48" s="115"/>
      <c r="L48" s="108"/>
      <c r="M48" s="114"/>
      <c r="N48" s="112">
        <f>N46+N47</f>
        <v>150000</v>
      </c>
      <c r="O48" s="114"/>
      <c r="P48" s="112">
        <f>P46+P47</f>
        <v>0</v>
      </c>
      <c r="Q48" s="114"/>
      <c r="R48" s="112">
        <f>R46+R47</f>
        <v>0</v>
      </c>
      <c r="S48" s="114"/>
      <c r="T48" s="112">
        <f>T46+T47</f>
        <v>0</v>
      </c>
      <c r="U48" s="114"/>
      <c r="V48" s="112">
        <f>V46+V47</f>
        <v>0</v>
      </c>
      <c r="W48" s="114"/>
      <c r="X48" s="115">
        <f>X46+X47</f>
        <v>0</v>
      </c>
      <c r="Y48" s="114"/>
      <c r="Z48" s="112">
        <f>Z46+Z47</f>
        <v>0</v>
      </c>
      <c r="AA48" s="114"/>
      <c r="AB48" s="112">
        <f>AB46+AB47</f>
        <v>0</v>
      </c>
      <c r="AC48" s="114"/>
      <c r="AD48" s="112">
        <f>AD46+AD47</f>
        <v>0</v>
      </c>
      <c r="AE48" s="114"/>
      <c r="AF48" s="112">
        <f>AF46+AF47</f>
        <v>0</v>
      </c>
      <c r="AG48" s="114"/>
      <c r="AH48" s="112">
        <f>AH46+AH47</f>
        <v>0</v>
      </c>
      <c r="AI48" s="114"/>
      <c r="AJ48" s="112">
        <f>AJ46+AJ47</f>
        <v>0</v>
      </c>
      <c r="AK48" s="3"/>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row>
  </sheetData>
  <sheetProtection formatCells="0" formatColumns="0" formatRows="0" deleteRows="0"/>
  <mergeCells count="17">
    <mergeCell ref="U1:V1"/>
    <mergeCell ref="W1:X1"/>
    <mergeCell ref="AI1:AJ1"/>
    <mergeCell ref="AG1:AH1"/>
    <mergeCell ref="A1:A2"/>
    <mergeCell ref="B1:C1"/>
    <mergeCell ref="D1:G1"/>
    <mergeCell ref="AE1:AF1"/>
    <mergeCell ref="H1:I1"/>
    <mergeCell ref="J1:K1"/>
    <mergeCell ref="M1:N1"/>
    <mergeCell ref="O1:P1"/>
    <mergeCell ref="Y1:Z1"/>
    <mergeCell ref="AA1:AB1"/>
    <mergeCell ref="AC1:AD1"/>
    <mergeCell ref="Q1:R1"/>
    <mergeCell ref="S1:T1"/>
  </mergeCells>
  <phoneticPr fontId="2"/>
  <printOptions horizontalCentered="1" headings="1"/>
  <pageMargins left="0.31496062992125984" right="0" top="0.74" bottom="0.39370078740157483" header="0.43307086614173229" footer="0.19685039370078741"/>
  <pageSetup paperSize="9" scale="95" orientation="landscape" r:id="rId1"/>
  <headerFooter alignWithMargins="0">
    <oddHeader>&amp;C&amp;"ＭＳ 明朝,太字"&amp;16&amp;E　出 来 高 明 細 書　</oddHeader>
    <oddFooter>&amp;C&amp;"ＭＳ 明朝,標準"&amp;12井口建設工業株式会社&amp;R&amp;"ＭＳ 明朝,標準"&amp;12P - &amp;P</oddFooter>
  </headerFooter>
  <rowBreaks count="2" manualBreakCount="2">
    <brk id="25" max="12" man="1"/>
    <brk id="25" min="12" max="35" man="1"/>
  </rowBreaks>
  <colBreaks count="1" manualBreakCount="1">
    <brk id="24"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4">
    <tabColor indexed="29"/>
  </sheetPr>
  <dimension ref="A1:BR106"/>
  <sheetViews>
    <sheetView showGridLines="0" showZeros="0" tabSelected="1" view="pageBreakPreview" zoomScale="55" zoomScaleNormal="50" zoomScaleSheetLayoutView="55" workbookViewId="0">
      <selection activeCell="BS17" sqref="BS17"/>
    </sheetView>
  </sheetViews>
  <sheetFormatPr defaultColWidth="3.75" defaultRowHeight="36" customHeight="1" x14ac:dyDescent="0.15"/>
  <cols>
    <col min="1" max="1" width="3.75" style="59" customWidth="1"/>
    <col min="2" max="2" width="3.75" style="60" customWidth="1"/>
    <col min="3" max="4" width="3.75" style="61" customWidth="1"/>
    <col min="5" max="5" width="3.75" style="62" customWidth="1"/>
    <col min="6" max="7" width="3.75" style="63" customWidth="1"/>
    <col min="8" max="33" width="3.75" style="60" customWidth="1"/>
    <col min="34" max="16384" width="3.75" style="59"/>
  </cols>
  <sheetData>
    <row r="1" spans="1:70" ht="40.5" customHeight="1" x14ac:dyDescent="0.15">
      <c r="AD1" s="162" t="s">
        <v>40</v>
      </c>
      <c r="AR1" s="163"/>
      <c r="BI1" s="64"/>
      <c r="BJ1" s="64"/>
      <c r="BK1" s="64"/>
      <c r="BL1" s="64"/>
      <c r="BM1" s="64"/>
      <c r="BN1" s="64"/>
      <c r="BO1" s="64"/>
      <c r="BP1" s="64"/>
      <c r="BQ1" s="64"/>
      <c r="BR1" s="64"/>
    </row>
    <row r="2" spans="1:70" ht="22.5" customHeight="1" x14ac:dyDescent="0.15">
      <c r="AB2" s="234" t="s">
        <v>47</v>
      </c>
      <c r="AC2" s="234"/>
      <c r="AD2" s="234"/>
      <c r="AE2" s="234"/>
      <c r="AF2" s="234"/>
      <c r="AR2" s="163"/>
      <c r="AV2" s="620" t="s">
        <v>191</v>
      </c>
      <c r="AW2" s="620"/>
      <c r="AX2" s="236"/>
      <c r="AY2" s="236"/>
      <c r="AZ2" s="620" t="s">
        <v>49</v>
      </c>
      <c r="BA2" s="620"/>
      <c r="BB2" s="620"/>
      <c r="BC2" s="165"/>
      <c r="BD2" s="236"/>
      <c r="BE2" s="236"/>
      <c r="BF2" s="165" t="s">
        <v>51</v>
      </c>
      <c r="BG2" s="236"/>
      <c r="BH2" s="236"/>
      <c r="BI2" s="165" t="s">
        <v>50</v>
      </c>
      <c r="BJ2" s="64"/>
      <c r="BK2" s="64"/>
      <c r="BL2" s="64"/>
      <c r="BM2" s="64"/>
      <c r="BN2" s="64"/>
      <c r="BO2" s="64"/>
      <c r="BP2" s="64"/>
      <c r="BQ2" s="64"/>
      <c r="BR2" s="64"/>
    </row>
    <row r="3" spans="1:70" ht="36" customHeight="1" thickBot="1" x14ac:dyDescent="0.2">
      <c r="A3" s="237" t="s">
        <v>169</v>
      </c>
      <c r="B3" s="237"/>
      <c r="C3" s="237"/>
      <c r="D3" s="237"/>
      <c r="E3" s="237"/>
      <c r="F3" s="237"/>
      <c r="G3" s="237"/>
      <c r="H3" s="237"/>
      <c r="I3" s="237"/>
      <c r="J3" s="237"/>
      <c r="K3" s="237"/>
      <c r="L3" s="237"/>
      <c r="M3" s="237"/>
      <c r="N3" s="237"/>
      <c r="O3" s="237"/>
      <c r="P3" s="237"/>
      <c r="Q3" s="166"/>
      <c r="R3" s="167"/>
      <c r="S3" s="167"/>
      <c r="T3" s="167"/>
      <c r="U3" s="167"/>
      <c r="V3" s="167"/>
      <c r="W3" s="167"/>
      <c r="X3" s="167"/>
      <c r="Y3" s="167"/>
      <c r="Z3" s="167"/>
      <c r="AA3" s="167"/>
      <c r="AB3" s="167"/>
      <c r="AC3" s="167"/>
      <c r="AD3" s="167"/>
      <c r="AE3" s="167"/>
      <c r="AF3" s="167"/>
      <c r="AG3" s="167"/>
      <c r="AH3" s="64"/>
      <c r="AI3" s="64"/>
      <c r="AJ3" s="64" t="s">
        <v>41</v>
      </c>
      <c r="AK3" s="64"/>
      <c r="AL3" s="64"/>
      <c r="AM3" s="64"/>
      <c r="AN3" s="64"/>
      <c r="AO3" s="64"/>
      <c r="AP3" s="64"/>
      <c r="AQ3" s="64"/>
      <c r="AR3" s="64"/>
      <c r="AS3" s="64"/>
      <c r="AT3" s="64"/>
      <c r="AU3" s="64"/>
      <c r="AV3" s="64"/>
      <c r="AW3" s="64"/>
      <c r="AX3" s="64"/>
      <c r="AY3" s="64"/>
      <c r="AZ3" s="64"/>
      <c r="BA3" s="64"/>
      <c r="BB3" s="64"/>
      <c r="BC3" s="64"/>
      <c r="BD3" s="64"/>
      <c r="BE3" s="64"/>
      <c r="BF3" s="64"/>
      <c r="BG3" s="64"/>
      <c r="BH3" s="64"/>
      <c r="BI3" s="64"/>
    </row>
    <row r="4" spans="1:70" ht="36" customHeight="1" thickTop="1" x14ac:dyDescent="0.2">
      <c r="A4" s="64"/>
      <c r="B4" s="167"/>
      <c r="C4" s="164"/>
      <c r="D4" s="164"/>
      <c r="E4" s="168"/>
      <c r="F4" s="169"/>
      <c r="G4" s="169"/>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64"/>
      <c r="AI4" s="64"/>
      <c r="AJ4" s="170"/>
      <c r="AK4" s="170" t="s">
        <v>30</v>
      </c>
      <c r="AL4" s="171"/>
      <c r="AM4" s="172"/>
      <c r="AN4" s="172"/>
      <c r="AO4" s="229"/>
      <c r="AP4" s="229"/>
      <c r="AQ4" s="229"/>
      <c r="AR4" s="229"/>
      <c r="AS4" s="229"/>
      <c r="AT4" s="229"/>
      <c r="AU4" s="229"/>
      <c r="AV4" s="229"/>
      <c r="AW4" s="229"/>
      <c r="AX4" s="229"/>
      <c r="AY4" s="229"/>
      <c r="AZ4" s="229"/>
      <c r="BA4" s="229"/>
      <c r="BB4" s="229"/>
      <c r="BC4" s="229"/>
      <c r="BD4" s="229"/>
      <c r="BE4" s="229"/>
      <c r="BF4" s="229"/>
      <c r="BG4" s="229"/>
      <c r="BH4" s="229"/>
      <c r="BI4" s="64"/>
    </row>
    <row r="5" spans="1:70" ht="36" customHeight="1" x14ac:dyDescent="0.15">
      <c r="A5" s="230"/>
      <c r="B5" s="230"/>
      <c r="C5" s="230"/>
      <c r="D5" s="230"/>
      <c r="E5" s="230"/>
      <c r="F5" s="231"/>
      <c r="G5" s="231"/>
      <c r="H5" s="231"/>
      <c r="I5" s="231"/>
      <c r="J5" s="231"/>
      <c r="K5" s="231"/>
      <c r="L5" s="231"/>
      <c r="M5" s="231"/>
      <c r="N5" s="231"/>
      <c r="O5" s="173"/>
      <c r="P5" s="173"/>
      <c r="Q5" s="174"/>
      <c r="R5" s="174"/>
      <c r="S5" s="174"/>
      <c r="T5" s="175"/>
      <c r="U5" s="175"/>
      <c r="V5" s="175"/>
      <c r="W5" s="175"/>
      <c r="X5" s="175"/>
      <c r="Y5" s="175"/>
      <c r="Z5" s="175"/>
      <c r="AA5" s="175"/>
      <c r="AB5" s="175"/>
      <c r="AC5" s="175"/>
      <c r="AD5" s="175"/>
      <c r="AE5" s="175"/>
      <c r="AF5" s="167"/>
      <c r="AG5" s="167"/>
      <c r="AH5" s="64"/>
      <c r="AI5" s="64"/>
      <c r="AJ5" s="176"/>
      <c r="AK5" s="170" t="s">
        <v>29</v>
      </c>
      <c r="AL5" s="176"/>
      <c r="AM5" s="64"/>
      <c r="AN5" s="177"/>
      <c r="AO5" s="229"/>
      <c r="AP5" s="229"/>
      <c r="AQ5" s="229"/>
      <c r="AR5" s="229"/>
      <c r="AS5" s="229"/>
      <c r="AT5" s="229"/>
      <c r="AU5" s="229"/>
      <c r="AV5" s="229"/>
      <c r="AW5" s="229"/>
      <c r="AX5" s="229"/>
      <c r="AY5" s="229"/>
      <c r="AZ5" s="229"/>
      <c r="BA5" s="229"/>
      <c r="BB5" s="229"/>
      <c r="BC5" s="229"/>
      <c r="BD5" s="229"/>
      <c r="BE5" s="229"/>
      <c r="BF5" s="229"/>
      <c r="BG5" s="229"/>
      <c r="BH5" s="178" t="s">
        <v>31</v>
      </c>
      <c r="BI5" s="64"/>
    </row>
    <row r="6" spans="1:70" ht="36" customHeight="1" x14ac:dyDescent="0.15">
      <c r="A6" s="232" t="s">
        <v>32</v>
      </c>
      <c r="B6" s="232"/>
      <c r="C6" s="232"/>
      <c r="D6" s="232"/>
      <c r="E6" s="232"/>
      <c r="F6" s="233"/>
      <c r="G6" s="233"/>
      <c r="H6" s="233"/>
      <c r="I6" s="233"/>
      <c r="J6" s="233"/>
      <c r="K6" s="233"/>
      <c r="L6" s="233"/>
      <c r="M6" s="233"/>
      <c r="N6" s="233"/>
      <c r="O6" s="173"/>
      <c r="P6" s="173"/>
      <c r="Q6" s="174"/>
      <c r="R6" s="174"/>
      <c r="S6" s="174"/>
      <c r="T6" s="175"/>
      <c r="U6" s="175"/>
      <c r="V6" s="175"/>
      <c r="W6" s="175"/>
      <c r="X6" s="175"/>
      <c r="Y6" s="175"/>
      <c r="Z6" s="175"/>
      <c r="AA6" s="175"/>
      <c r="AB6" s="175"/>
      <c r="AC6" s="175"/>
      <c r="AD6" s="175"/>
      <c r="AE6" s="175"/>
      <c r="AF6" s="167"/>
      <c r="AG6" s="167"/>
      <c r="AH6" s="64"/>
      <c r="AI6" s="64"/>
      <c r="AJ6" s="176"/>
      <c r="AK6" s="170" t="s">
        <v>183</v>
      </c>
      <c r="AL6" s="176"/>
      <c r="AM6" s="64"/>
      <c r="AN6" s="177"/>
      <c r="AO6" s="229"/>
      <c r="AP6" s="229"/>
      <c r="AQ6" s="229"/>
      <c r="AR6" s="229"/>
      <c r="AS6" s="229"/>
      <c r="AT6" s="229"/>
      <c r="AU6" s="229"/>
      <c r="AV6" s="229"/>
      <c r="AW6" s="229"/>
      <c r="AX6" s="229"/>
      <c r="AY6" s="229"/>
      <c r="AZ6" s="229"/>
      <c r="BA6" s="229"/>
      <c r="BB6" s="229"/>
      <c r="BC6" s="229"/>
      <c r="BD6" s="229"/>
      <c r="BE6" s="229"/>
      <c r="BF6" s="229"/>
      <c r="BG6" s="229"/>
      <c r="BH6" s="178"/>
      <c r="BI6" s="64"/>
    </row>
    <row r="7" spans="1:70" ht="36" customHeight="1" thickBot="1" x14ac:dyDescent="0.2">
      <c r="A7" s="238" t="s">
        <v>33</v>
      </c>
      <c r="B7" s="238"/>
      <c r="C7" s="238"/>
      <c r="D7" s="238"/>
      <c r="E7" s="238"/>
      <c r="F7" s="246"/>
      <c r="G7" s="246"/>
      <c r="H7" s="246"/>
      <c r="I7" s="246"/>
      <c r="J7" s="246"/>
      <c r="K7" s="246"/>
      <c r="L7" s="246"/>
      <c r="M7" s="246"/>
      <c r="N7" s="246"/>
      <c r="O7" s="206"/>
      <c r="P7" s="247"/>
      <c r="Q7" s="247"/>
      <c r="R7" s="247"/>
      <c r="S7" s="247"/>
      <c r="T7" s="247"/>
      <c r="U7" s="247"/>
      <c r="V7" s="247"/>
      <c r="W7" s="247"/>
      <c r="X7" s="247"/>
      <c r="Y7" s="169"/>
      <c r="Z7" s="169"/>
      <c r="AA7" s="169"/>
      <c r="AB7" s="169"/>
      <c r="AC7" s="169"/>
      <c r="AD7" s="169"/>
      <c r="AE7" s="169"/>
      <c r="AF7" s="167"/>
      <c r="AG7" s="167"/>
      <c r="AH7" s="64"/>
      <c r="AI7" s="64"/>
      <c r="AJ7" s="64"/>
      <c r="AK7" s="605" t="s">
        <v>195</v>
      </c>
      <c r="AL7" s="605"/>
      <c r="AM7" s="605"/>
      <c r="AN7" s="605"/>
      <c r="AO7" s="605"/>
      <c r="AP7" s="605"/>
      <c r="AQ7" s="605"/>
      <c r="AR7" s="605"/>
      <c r="AS7" s="605"/>
      <c r="AT7" s="605" t="s">
        <v>196</v>
      </c>
      <c r="AU7" s="605"/>
      <c r="AV7" s="605"/>
      <c r="AW7" s="605"/>
      <c r="AX7" s="606"/>
      <c r="AY7" s="606"/>
      <c r="AZ7" s="606"/>
      <c r="BA7" s="606"/>
      <c r="BB7" s="606"/>
      <c r="BC7" s="606"/>
      <c r="BD7" s="606"/>
      <c r="BE7" s="606"/>
      <c r="BF7" s="606"/>
      <c r="BG7" s="606"/>
      <c r="BH7" s="606"/>
      <c r="BI7" s="606"/>
    </row>
    <row r="8" spans="1:70" ht="36" customHeight="1" x14ac:dyDescent="0.15">
      <c r="A8" s="238" t="s">
        <v>34</v>
      </c>
      <c r="B8" s="238"/>
      <c r="C8" s="238"/>
      <c r="D8" s="238"/>
      <c r="E8" s="23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167"/>
      <c r="AG8" s="167"/>
      <c r="AH8" s="64"/>
      <c r="AI8" s="64"/>
      <c r="AJ8" s="179"/>
      <c r="AK8" s="149"/>
      <c r="AL8" s="249" t="s">
        <v>42</v>
      </c>
      <c r="AM8" s="249"/>
      <c r="AN8" s="249"/>
      <c r="AO8" s="249"/>
      <c r="AP8" s="249"/>
      <c r="AQ8" s="249"/>
      <c r="AR8" s="249"/>
      <c r="AS8" s="249"/>
      <c r="AT8" s="249"/>
      <c r="AU8" s="150"/>
      <c r="AV8" s="263">
        <f>AO29</f>
        <v>0</v>
      </c>
      <c r="AW8" s="264"/>
      <c r="AX8" s="264"/>
      <c r="AY8" s="264"/>
      <c r="AZ8" s="264"/>
      <c r="BA8" s="264"/>
      <c r="BB8" s="264"/>
      <c r="BC8" s="264"/>
      <c r="BD8" s="264"/>
      <c r="BE8" s="264"/>
      <c r="BF8" s="264"/>
      <c r="BG8" s="264"/>
      <c r="BH8" s="264"/>
      <c r="BI8" s="265"/>
    </row>
    <row r="9" spans="1:70" ht="36" customHeight="1" x14ac:dyDescent="0.15">
      <c r="A9" s="238" t="s">
        <v>35</v>
      </c>
      <c r="B9" s="238"/>
      <c r="C9" s="238"/>
      <c r="D9" s="238"/>
      <c r="E9" s="238"/>
      <c r="F9" s="239"/>
      <c r="G9" s="239"/>
      <c r="H9" s="239"/>
      <c r="I9" s="239"/>
      <c r="J9" s="239"/>
      <c r="K9" s="239"/>
      <c r="L9" s="239"/>
      <c r="M9" s="239"/>
      <c r="N9" s="239"/>
      <c r="O9" s="239"/>
      <c r="P9" s="239"/>
      <c r="Q9" s="240" t="s">
        <v>46</v>
      </c>
      <c r="R9" s="240"/>
      <c r="S9" s="241"/>
      <c r="T9" s="241"/>
      <c r="U9" s="241"/>
      <c r="V9" s="241"/>
      <c r="W9" s="241"/>
      <c r="X9" s="241"/>
      <c r="Y9" s="241"/>
      <c r="Z9" s="241"/>
      <c r="AA9" s="241"/>
      <c r="AB9" s="241"/>
      <c r="AC9" s="241"/>
      <c r="AD9" s="180"/>
      <c r="AE9" s="180"/>
      <c r="AF9" s="167"/>
      <c r="AG9" s="167"/>
      <c r="AH9" s="64"/>
      <c r="AI9" s="64"/>
      <c r="AJ9" s="179"/>
      <c r="AK9" s="152"/>
      <c r="AL9" s="242" t="s">
        <v>52</v>
      </c>
      <c r="AM9" s="242"/>
      <c r="AN9" s="242"/>
      <c r="AO9" s="242"/>
      <c r="AP9" s="242"/>
      <c r="AQ9" s="242"/>
      <c r="AR9" s="242"/>
      <c r="AS9" s="242"/>
      <c r="AT9" s="242"/>
      <c r="AU9" s="153"/>
      <c r="AV9" s="243">
        <f>IF(P7="前払い金",0,IF(AO28=0,AV8*0.9,0))</f>
        <v>0</v>
      </c>
      <c r="AW9" s="244"/>
      <c r="AX9" s="244"/>
      <c r="AY9" s="244"/>
      <c r="AZ9" s="244"/>
      <c r="BA9" s="244"/>
      <c r="BB9" s="244"/>
      <c r="BC9" s="244"/>
      <c r="BD9" s="244"/>
      <c r="BE9" s="244"/>
      <c r="BF9" s="244"/>
      <c r="BG9" s="244"/>
      <c r="BH9" s="244"/>
      <c r="BI9" s="245"/>
    </row>
    <row r="10" spans="1:70" ht="36" customHeight="1" x14ac:dyDescent="0.15">
      <c r="A10" s="64"/>
      <c r="B10" s="167"/>
      <c r="C10" s="164"/>
      <c r="D10" s="164"/>
      <c r="E10" s="168"/>
      <c r="F10" s="181"/>
      <c r="G10" s="181"/>
      <c r="H10" s="182"/>
      <c r="I10" s="182"/>
      <c r="J10" s="182"/>
      <c r="K10" s="182"/>
      <c r="L10" s="182"/>
      <c r="M10" s="182"/>
      <c r="N10" s="182"/>
      <c r="O10" s="182"/>
      <c r="P10" s="182"/>
      <c r="Q10" s="250" t="s">
        <v>101</v>
      </c>
      <c r="R10" s="250"/>
      <c r="S10" s="241"/>
      <c r="T10" s="241"/>
      <c r="U10" s="241"/>
      <c r="V10" s="241"/>
      <c r="W10" s="241"/>
      <c r="X10" s="241"/>
      <c r="Y10" s="241"/>
      <c r="Z10" s="241"/>
      <c r="AA10" s="241"/>
      <c r="AB10" s="241"/>
      <c r="AC10" s="241"/>
      <c r="AD10" s="180"/>
      <c r="AE10" s="180"/>
      <c r="AF10" s="167"/>
      <c r="AG10" s="167"/>
      <c r="AH10" s="64"/>
      <c r="AI10" s="64"/>
      <c r="AJ10" s="179"/>
      <c r="AK10" s="152"/>
      <c r="AL10" s="242" t="s">
        <v>38</v>
      </c>
      <c r="AM10" s="242"/>
      <c r="AN10" s="242"/>
      <c r="AO10" s="242"/>
      <c r="AP10" s="242"/>
      <c r="AQ10" s="242"/>
      <c r="AR10" s="242"/>
      <c r="AS10" s="242"/>
      <c r="AT10" s="242"/>
      <c r="AU10" s="153"/>
      <c r="AV10" s="243">
        <f>IF(P7="前払い金",ROUNDDOWN(AV8*10/100,0),IF(AO28=0,ROUNDDOWN(AV9*10/100,0),ROUNDDOWN(AV8*10/100,0)))</f>
        <v>0</v>
      </c>
      <c r="AW10" s="244"/>
      <c r="AX10" s="244"/>
      <c r="AY10" s="244"/>
      <c r="AZ10" s="244"/>
      <c r="BA10" s="244"/>
      <c r="BB10" s="244"/>
      <c r="BC10" s="244"/>
      <c r="BD10" s="244"/>
      <c r="BE10" s="244"/>
      <c r="BF10" s="244"/>
      <c r="BG10" s="244"/>
      <c r="BH10" s="244"/>
      <c r="BI10" s="245"/>
    </row>
    <row r="11" spans="1:70" ht="22.5" customHeight="1" thickBot="1" x14ac:dyDescent="0.2">
      <c r="A11" s="64"/>
      <c r="B11" s="167"/>
      <c r="C11" s="164"/>
      <c r="D11" s="164"/>
      <c r="E11" s="168"/>
      <c r="F11" s="169"/>
      <c r="G11" s="169"/>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64"/>
      <c r="AI11" s="64"/>
      <c r="AJ11" s="179"/>
      <c r="AK11" s="251"/>
      <c r="AL11" s="253" t="s">
        <v>37</v>
      </c>
      <c r="AM11" s="253"/>
      <c r="AN11" s="253"/>
      <c r="AO11" s="253"/>
      <c r="AP11" s="253"/>
      <c r="AQ11" s="253"/>
      <c r="AR11" s="253"/>
      <c r="AS11" s="253"/>
      <c r="AT11" s="253"/>
      <c r="AU11" s="255"/>
      <c r="AV11" s="257">
        <f>IF(AV9&gt;0,SUM(AV9:BI10),(AV8+AV10))</f>
        <v>0</v>
      </c>
      <c r="AW11" s="258"/>
      <c r="AX11" s="258"/>
      <c r="AY11" s="258"/>
      <c r="AZ11" s="258"/>
      <c r="BA11" s="258"/>
      <c r="BB11" s="258"/>
      <c r="BC11" s="258"/>
      <c r="BD11" s="258"/>
      <c r="BE11" s="258"/>
      <c r="BF11" s="258"/>
      <c r="BG11" s="258"/>
      <c r="BH11" s="258"/>
      <c r="BI11" s="259"/>
    </row>
    <row r="12" spans="1:70" ht="22.5" customHeight="1" thickTop="1" thickBot="1" x14ac:dyDescent="0.2">
      <c r="A12" s="301" t="s">
        <v>26</v>
      </c>
      <c r="B12" s="302"/>
      <c r="C12" s="307" t="s">
        <v>24</v>
      </c>
      <c r="D12" s="308"/>
      <c r="E12" s="308"/>
      <c r="F12" s="308"/>
      <c r="G12" s="309"/>
      <c r="H12" s="621"/>
      <c r="I12" s="622"/>
      <c r="J12" s="622"/>
      <c r="K12" s="622"/>
      <c r="L12" s="622"/>
      <c r="M12" s="622"/>
      <c r="N12" s="622"/>
      <c r="O12" s="622"/>
      <c r="P12" s="622"/>
      <c r="Q12" s="623"/>
      <c r="R12" s="318"/>
      <c r="S12" s="319"/>
      <c r="T12" s="319"/>
      <c r="U12" s="319"/>
      <c r="V12" s="319"/>
      <c r="W12" s="322" t="s">
        <v>181</v>
      </c>
      <c r="X12" s="322"/>
      <c r="Y12" s="323"/>
      <c r="Z12" s="326" t="s">
        <v>182</v>
      </c>
      <c r="AA12" s="322"/>
      <c r="AB12" s="322"/>
      <c r="AC12" s="322"/>
      <c r="AD12" s="322"/>
      <c r="AE12" s="323"/>
      <c r="AF12" s="167"/>
      <c r="AG12" s="167"/>
      <c r="AH12" s="64"/>
      <c r="AI12" s="64"/>
      <c r="AJ12" s="179"/>
      <c r="AK12" s="252"/>
      <c r="AL12" s="254"/>
      <c r="AM12" s="254"/>
      <c r="AN12" s="254"/>
      <c r="AO12" s="254"/>
      <c r="AP12" s="254"/>
      <c r="AQ12" s="254"/>
      <c r="AR12" s="254"/>
      <c r="AS12" s="254"/>
      <c r="AT12" s="254"/>
      <c r="AU12" s="256"/>
      <c r="AV12" s="260"/>
      <c r="AW12" s="261"/>
      <c r="AX12" s="261"/>
      <c r="AY12" s="261"/>
      <c r="AZ12" s="261"/>
      <c r="BA12" s="261"/>
      <c r="BB12" s="261"/>
      <c r="BC12" s="261"/>
      <c r="BD12" s="261"/>
      <c r="BE12" s="261"/>
      <c r="BF12" s="261"/>
      <c r="BG12" s="261"/>
      <c r="BH12" s="261"/>
      <c r="BI12" s="262"/>
    </row>
    <row r="13" spans="1:70" ht="22.5" customHeight="1" thickTop="1" thickBot="1" x14ac:dyDescent="0.2">
      <c r="A13" s="303"/>
      <c r="B13" s="304"/>
      <c r="C13" s="310"/>
      <c r="D13" s="235"/>
      <c r="E13" s="235"/>
      <c r="F13" s="235"/>
      <c r="G13" s="311"/>
      <c r="H13" s="624"/>
      <c r="I13" s="625"/>
      <c r="J13" s="625"/>
      <c r="K13" s="625"/>
      <c r="L13" s="625"/>
      <c r="M13" s="625"/>
      <c r="N13" s="625"/>
      <c r="O13" s="625"/>
      <c r="P13" s="625"/>
      <c r="Q13" s="626"/>
      <c r="R13" s="320"/>
      <c r="S13" s="321"/>
      <c r="T13" s="321"/>
      <c r="U13" s="321"/>
      <c r="V13" s="321"/>
      <c r="W13" s="324"/>
      <c r="X13" s="324"/>
      <c r="Y13" s="325"/>
      <c r="Z13" s="327"/>
      <c r="AA13" s="324"/>
      <c r="AB13" s="324"/>
      <c r="AC13" s="324"/>
      <c r="AD13" s="324"/>
      <c r="AE13" s="325"/>
      <c r="AF13" s="167"/>
      <c r="AG13" s="167"/>
      <c r="AH13" s="64"/>
      <c r="AI13" s="64"/>
      <c r="AJ13" s="64"/>
      <c r="AK13" s="252"/>
      <c r="AL13" s="254" t="s">
        <v>184</v>
      </c>
      <c r="AM13" s="254"/>
      <c r="AN13" s="254"/>
      <c r="AO13" s="254"/>
      <c r="AP13" s="254"/>
      <c r="AQ13" s="254"/>
      <c r="AR13" s="254"/>
      <c r="AS13" s="254"/>
      <c r="AT13" s="254"/>
      <c r="AU13" s="256"/>
      <c r="AV13" s="260" t="str">
        <f>IF(BD2="","",IF(L28="保留金",(AO28*1.1)+(ROUND((AZ29*1.1)*0.9,0)),IF(P7="前払い金",ROUND((AZ29*1.1),0),ROUND((AZ29*1.1)*0.9,0))))</f>
        <v/>
      </c>
      <c r="AW13" s="261"/>
      <c r="AX13" s="261"/>
      <c r="AY13" s="261"/>
      <c r="AZ13" s="261"/>
      <c r="BA13" s="261"/>
      <c r="BB13" s="261"/>
      <c r="BC13" s="261"/>
      <c r="BD13" s="261"/>
      <c r="BE13" s="261"/>
      <c r="BF13" s="261"/>
      <c r="BG13" s="261"/>
      <c r="BH13" s="261"/>
      <c r="BI13" s="262"/>
    </row>
    <row r="14" spans="1:70" ht="22.5" customHeight="1" thickTop="1" x14ac:dyDescent="0.15">
      <c r="A14" s="303"/>
      <c r="B14" s="304"/>
      <c r="C14" s="281" t="s">
        <v>25</v>
      </c>
      <c r="D14" s="281"/>
      <c r="E14" s="281"/>
      <c r="F14" s="281"/>
      <c r="G14" s="281"/>
      <c r="H14" s="614"/>
      <c r="I14" s="615"/>
      <c r="J14" s="615"/>
      <c r="K14" s="615"/>
      <c r="L14" s="615"/>
      <c r="M14" s="615"/>
      <c r="N14" s="615"/>
      <c r="O14" s="615"/>
      <c r="P14" s="615"/>
      <c r="Q14" s="616"/>
      <c r="R14" s="286" t="s">
        <v>27</v>
      </c>
      <c r="S14" s="287"/>
      <c r="T14" s="287"/>
      <c r="U14" s="287"/>
      <c r="V14" s="288"/>
      <c r="W14" s="608"/>
      <c r="X14" s="609"/>
      <c r="Y14" s="609"/>
      <c r="Z14" s="609"/>
      <c r="AA14" s="609"/>
      <c r="AB14" s="609"/>
      <c r="AC14" s="609"/>
      <c r="AD14" s="609"/>
      <c r="AE14" s="610"/>
      <c r="AF14" s="167"/>
      <c r="AG14" s="167"/>
      <c r="AH14" s="64"/>
      <c r="AI14" s="64"/>
      <c r="AJ14" s="64"/>
      <c r="AK14" s="275"/>
      <c r="AL14" s="276"/>
      <c r="AM14" s="276"/>
      <c r="AN14" s="276"/>
      <c r="AO14" s="276"/>
      <c r="AP14" s="276"/>
      <c r="AQ14" s="276"/>
      <c r="AR14" s="276"/>
      <c r="AS14" s="276"/>
      <c r="AT14" s="276"/>
      <c r="AU14" s="277"/>
      <c r="AV14" s="278"/>
      <c r="AW14" s="279"/>
      <c r="AX14" s="279"/>
      <c r="AY14" s="279"/>
      <c r="AZ14" s="279"/>
      <c r="BA14" s="279"/>
      <c r="BB14" s="279"/>
      <c r="BC14" s="279"/>
      <c r="BD14" s="279"/>
      <c r="BE14" s="279"/>
      <c r="BF14" s="279"/>
      <c r="BG14" s="279"/>
      <c r="BH14" s="279"/>
      <c r="BI14" s="280"/>
    </row>
    <row r="15" spans="1:70" s="61" customFormat="1" ht="22.5" customHeight="1" thickBot="1" x14ac:dyDescent="0.2">
      <c r="A15" s="305"/>
      <c r="B15" s="306"/>
      <c r="C15" s="281"/>
      <c r="D15" s="281"/>
      <c r="E15" s="281"/>
      <c r="F15" s="281"/>
      <c r="G15" s="281"/>
      <c r="H15" s="617"/>
      <c r="I15" s="618"/>
      <c r="J15" s="618"/>
      <c r="K15" s="618"/>
      <c r="L15" s="618"/>
      <c r="M15" s="618"/>
      <c r="N15" s="618"/>
      <c r="O15" s="618"/>
      <c r="P15" s="618"/>
      <c r="Q15" s="619"/>
      <c r="R15" s="289"/>
      <c r="S15" s="290"/>
      <c r="T15" s="290"/>
      <c r="U15" s="290"/>
      <c r="V15" s="291"/>
      <c r="W15" s="611"/>
      <c r="X15" s="612"/>
      <c r="Y15" s="612"/>
      <c r="Z15" s="612"/>
      <c r="AA15" s="612"/>
      <c r="AB15" s="612"/>
      <c r="AC15" s="612"/>
      <c r="AD15" s="612"/>
      <c r="AE15" s="613"/>
      <c r="AF15" s="183"/>
      <c r="AG15" s="183"/>
      <c r="AH15" s="170"/>
      <c r="AI15" s="170"/>
      <c r="AJ15" s="170"/>
      <c r="AK15" s="251"/>
      <c r="AL15" s="253" t="s">
        <v>187</v>
      </c>
      <c r="AM15" s="253"/>
      <c r="AN15" s="253"/>
      <c r="AO15" s="253"/>
      <c r="AP15" s="253"/>
      <c r="AQ15" s="253"/>
      <c r="AR15" s="253"/>
      <c r="AS15" s="253"/>
      <c r="AT15" s="253"/>
      <c r="AU15" s="255"/>
      <c r="AV15" s="633" t="str">
        <f>IF(AV13="","",AD32-AV13)</f>
        <v/>
      </c>
      <c r="AW15" s="634"/>
      <c r="AX15" s="634"/>
      <c r="AY15" s="634"/>
      <c r="AZ15" s="634"/>
      <c r="BA15" s="634"/>
      <c r="BB15" s="634"/>
      <c r="BC15" s="634"/>
      <c r="BD15" s="634"/>
      <c r="BE15" s="634"/>
      <c r="BF15" s="634"/>
      <c r="BG15" s="634"/>
      <c r="BH15" s="634"/>
      <c r="BI15" s="635"/>
    </row>
    <row r="16" spans="1:70" s="61" customFormat="1" ht="22.5" customHeight="1" thickTop="1" thickBot="1" x14ac:dyDescent="0.2">
      <c r="A16" s="184" t="s">
        <v>21</v>
      </c>
      <c r="B16" s="185"/>
      <c r="C16" s="64"/>
      <c r="D16" s="64"/>
      <c r="E16" s="64"/>
      <c r="F16" s="64"/>
      <c r="G16" s="64"/>
      <c r="H16" s="212"/>
      <c r="I16" s="212"/>
      <c r="J16" s="212"/>
      <c r="K16" s="212"/>
      <c r="L16" s="212"/>
      <c r="M16" s="212"/>
      <c r="N16" s="212"/>
      <c r="O16" s="212"/>
      <c r="P16" s="212"/>
      <c r="Q16" s="212"/>
      <c r="R16" s="178"/>
      <c r="S16" s="178"/>
      <c r="T16" s="178"/>
      <c r="U16" s="178"/>
      <c r="V16" s="178"/>
      <c r="W16" s="183"/>
      <c r="X16" s="183"/>
      <c r="Y16" s="183"/>
      <c r="Z16" s="183"/>
      <c r="AA16" s="183"/>
      <c r="AB16" s="183"/>
      <c r="AC16" s="183"/>
      <c r="AD16" s="183"/>
      <c r="AE16" s="183"/>
      <c r="AF16" s="183"/>
      <c r="AG16" s="183"/>
      <c r="AH16" s="170"/>
      <c r="AI16" s="170"/>
      <c r="AJ16" s="170"/>
      <c r="AK16" s="252"/>
      <c r="AL16" s="254"/>
      <c r="AM16" s="254"/>
      <c r="AN16" s="254"/>
      <c r="AO16" s="254"/>
      <c r="AP16" s="254"/>
      <c r="AQ16" s="254"/>
      <c r="AR16" s="254"/>
      <c r="AS16" s="254"/>
      <c r="AT16" s="254"/>
      <c r="AU16" s="256"/>
      <c r="AV16" s="636"/>
      <c r="AW16" s="637"/>
      <c r="AX16" s="637"/>
      <c r="AY16" s="637"/>
      <c r="AZ16" s="637"/>
      <c r="BA16" s="637"/>
      <c r="BB16" s="637"/>
      <c r="BC16" s="637"/>
      <c r="BD16" s="637"/>
      <c r="BE16" s="637"/>
      <c r="BF16" s="637"/>
      <c r="BG16" s="637"/>
      <c r="BH16" s="637"/>
      <c r="BI16" s="638"/>
    </row>
    <row r="17" spans="1:61" s="61" customFormat="1" ht="22.5" customHeight="1" thickTop="1" thickBot="1" x14ac:dyDescent="0.2">
      <c r="A17" s="274" t="s">
        <v>22</v>
      </c>
      <c r="B17" s="274"/>
      <c r="C17" s="274"/>
      <c r="D17" s="274"/>
      <c r="E17" s="274"/>
      <c r="F17" s="274"/>
      <c r="G17" s="274"/>
      <c r="H17" s="274"/>
      <c r="I17" s="274"/>
      <c r="J17" s="274"/>
      <c r="K17" s="274"/>
      <c r="L17" s="274"/>
      <c r="M17" s="274"/>
      <c r="N17" s="274"/>
      <c r="O17" s="274"/>
      <c r="P17" s="274"/>
      <c r="Q17" s="274"/>
      <c r="R17" s="274"/>
      <c r="S17" s="274"/>
      <c r="T17" s="274"/>
      <c r="U17" s="189" t="s">
        <v>197</v>
      </c>
      <c r="V17" s="223"/>
      <c r="W17" s="223"/>
      <c r="X17" s="223"/>
      <c r="Y17" s="223"/>
      <c r="Z17" s="223"/>
      <c r="AA17" s="223"/>
      <c r="AB17" s="223"/>
      <c r="AC17" s="223"/>
      <c r="AD17" s="223"/>
      <c r="AE17" s="223"/>
      <c r="AF17" s="223"/>
      <c r="AG17" s="223"/>
      <c r="AH17" s="223"/>
      <c r="AI17" s="223"/>
      <c r="AJ17" s="223"/>
      <c r="AK17" s="252"/>
      <c r="AL17" s="590" t="s">
        <v>201</v>
      </c>
      <c r="AM17" s="591"/>
      <c r="AN17" s="591"/>
      <c r="AO17" s="591"/>
      <c r="AP17" s="591"/>
      <c r="AQ17" s="591"/>
      <c r="AR17" s="594" t="s">
        <v>203</v>
      </c>
      <c r="AS17" s="594"/>
      <c r="AT17" s="594"/>
      <c r="AU17" s="594"/>
      <c r="AV17" s="603"/>
      <c r="AW17" s="603"/>
      <c r="AX17" s="603"/>
      <c r="AY17" s="603"/>
      <c r="AZ17" s="603"/>
      <c r="BA17" s="598" t="s">
        <v>204</v>
      </c>
      <c r="BB17" s="598"/>
      <c r="BC17" s="598"/>
      <c r="BD17" s="598"/>
      <c r="BE17" s="596">
        <f>AV17*0.08</f>
        <v>0</v>
      </c>
      <c r="BF17" s="596"/>
      <c r="BG17" s="596"/>
      <c r="BH17" s="596"/>
      <c r="BI17" s="600"/>
    </row>
    <row r="18" spans="1:61" s="61" customFormat="1" ht="22.5" customHeight="1" thickTop="1" x14ac:dyDescent="0.15">
      <c r="A18" s="222"/>
      <c r="B18" s="222"/>
      <c r="C18" s="222"/>
      <c r="D18" s="222"/>
      <c r="E18" s="222"/>
      <c r="F18" s="222"/>
      <c r="G18" s="222"/>
      <c r="H18" s="222"/>
      <c r="I18" s="222"/>
      <c r="J18" s="222"/>
      <c r="K18" s="222"/>
      <c r="L18" s="222"/>
      <c r="M18" s="222"/>
      <c r="N18" s="222"/>
      <c r="O18" s="222"/>
      <c r="P18" s="222"/>
      <c r="Q18" s="222"/>
      <c r="R18" s="222"/>
      <c r="S18" s="222"/>
      <c r="T18" s="222"/>
      <c r="U18" s="184" t="s">
        <v>198</v>
      </c>
      <c r="V18" s="184"/>
      <c r="W18" s="184"/>
      <c r="X18" s="184"/>
      <c r="Y18" s="184"/>
      <c r="Z18" s="184"/>
      <c r="AA18" s="184"/>
      <c r="AB18" s="184"/>
      <c r="AC18" s="184"/>
      <c r="AD18" s="184"/>
      <c r="AE18" s="184"/>
      <c r="AF18" s="184"/>
      <c r="AG18" s="184"/>
      <c r="AH18" s="184"/>
      <c r="AI18" s="184"/>
      <c r="AJ18" s="184"/>
      <c r="AK18" s="275"/>
      <c r="AL18" s="592"/>
      <c r="AM18" s="593"/>
      <c r="AN18" s="593"/>
      <c r="AO18" s="593"/>
      <c r="AP18" s="593"/>
      <c r="AQ18" s="593"/>
      <c r="AR18" s="595"/>
      <c r="AS18" s="595"/>
      <c r="AT18" s="595"/>
      <c r="AU18" s="595"/>
      <c r="AV18" s="604"/>
      <c r="AW18" s="604"/>
      <c r="AX18" s="604"/>
      <c r="AY18" s="604"/>
      <c r="AZ18" s="604"/>
      <c r="BA18" s="599"/>
      <c r="BB18" s="599"/>
      <c r="BC18" s="599"/>
      <c r="BD18" s="599"/>
      <c r="BE18" s="597"/>
      <c r="BF18" s="597"/>
      <c r="BG18" s="597"/>
      <c r="BH18" s="597"/>
      <c r="BI18" s="601"/>
    </row>
    <row r="19" spans="1:61" s="61" customFormat="1" ht="22.5" customHeight="1" x14ac:dyDescent="0.15">
      <c r="A19" s="274" t="s">
        <v>176</v>
      </c>
      <c r="B19" s="274"/>
      <c r="C19" s="274"/>
      <c r="D19" s="274"/>
      <c r="E19" s="274"/>
      <c r="F19" s="274"/>
      <c r="G19" s="274"/>
      <c r="H19" s="274"/>
      <c r="I19" s="274"/>
      <c r="J19" s="274"/>
      <c r="K19" s="274"/>
      <c r="L19" s="274"/>
      <c r="M19" s="274"/>
      <c r="N19" s="274"/>
      <c r="O19" s="274"/>
      <c r="P19" s="274"/>
      <c r="Q19" s="274"/>
      <c r="R19" s="274"/>
      <c r="S19" s="274"/>
      <c r="T19" s="274"/>
      <c r="U19" s="189" t="s">
        <v>199</v>
      </c>
      <c r="V19" s="189"/>
      <c r="W19" s="189"/>
      <c r="X19" s="189"/>
      <c r="Y19" s="189"/>
      <c r="Z19" s="189"/>
      <c r="AA19" s="189"/>
      <c r="AB19" s="189"/>
      <c r="AC19" s="189"/>
      <c r="AD19" s="189"/>
      <c r="AE19" s="189"/>
      <c r="AF19" s="189"/>
      <c r="AG19" s="189"/>
      <c r="AH19" s="189"/>
      <c r="AI19" s="189"/>
      <c r="AJ19" s="189"/>
      <c r="AK19" s="583"/>
      <c r="AL19" s="585" t="s">
        <v>202</v>
      </c>
      <c r="AM19" s="586"/>
      <c r="AN19" s="586"/>
      <c r="AO19" s="586"/>
      <c r="AP19" s="586"/>
      <c r="AQ19" s="586"/>
      <c r="AR19" s="470" t="s">
        <v>203</v>
      </c>
      <c r="AS19" s="470"/>
      <c r="AT19" s="470"/>
      <c r="AU19" s="470"/>
      <c r="AV19" s="577">
        <f>IF(AV9=0,AO28,AV9)</f>
        <v>0</v>
      </c>
      <c r="AW19" s="577"/>
      <c r="AX19" s="577"/>
      <c r="AY19" s="577"/>
      <c r="AZ19" s="577"/>
      <c r="BA19" s="579" t="s">
        <v>204</v>
      </c>
      <c r="BB19" s="579"/>
      <c r="BC19" s="579"/>
      <c r="BD19" s="579"/>
      <c r="BE19" s="577">
        <f>AV19*0.1</f>
        <v>0</v>
      </c>
      <c r="BF19" s="577"/>
      <c r="BG19" s="577"/>
      <c r="BH19" s="577"/>
      <c r="BI19" s="581"/>
    </row>
    <row r="20" spans="1:61" s="61" customFormat="1" ht="22.5" customHeight="1" thickBot="1" x14ac:dyDescent="0.2">
      <c r="A20" s="222"/>
      <c r="B20" s="222"/>
      <c r="C20" s="222"/>
      <c r="D20" s="222"/>
      <c r="E20" s="222"/>
      <c r="F20" s="222"/>
      <c r="G20" s="222"/>
      <c r="H20" s="222"/>
      <c r="I20" s="222"/>
      <c r="J20" s="222"/>
      <c r="K20" s="222"/>
      <c r="L20" s="222"/>
      <c r="M20" s="222"/>
      <c r="N20" s="222"/>
      <c r="O20" s="222"/>
      <c r="P20" s="222"/>
      <c r="Q20" s="222"/>
      <c r="R20" s="222"/>
      <c r="S20" s="222"/>
      <c r="T20" s="222"/>
      <c r="U20" s="184" t="s">
        <v>200</v>
      </c>
      <c r="V20" s="184"/>
      <c r="W20" s="184"/>
      <c r="X20" s="184"/>
      <c r="Y20" s="184"/>
      <c r="Z20" s="184"/>
      <c r="AA20" s="184"/>
      <c r="AB20" s="184"/>
      <c r="AC20" s="184"/>
      <c r="AD20" s="184"/>
      <c r="AE20" s="184"/>
      <c r="AF20" s="184"/>
      <c r="AG20" s="184"/>
      <c r="AH20" s="184"/>
      <c r="AI20" s="184"/>
      <c r="AJ20" s="184"/>
      <c r="AK20" s="584"/>
      <c r="AL20" s="587"/>
      <c r="AM20" s="588"/>
      <c r="AN20" s="588"/>
      <c r="AO20" s="588"/>
      <c r="AP20" s="588"/>
      <c r="AQ20" s="588"/>
      <c r="AR20" s="589"/>
      <c r="AS20" s="589"/>
      <c r="AT20" s="589"/>
      <c r="AU20" s="589"/>
      <c r="AV20" s="578"/>
      <c r="AW20" s="578"/>
      <c r="AX20" s="578"/>
      <c r="AY20" s="578"/>
      <c r="AZ20" s="578"/>
      <c r="BA20" s="580"/>
      <c r="BB20" s="580"/>
      <c r="BC20" s="580"/>
      <c r="BD20" s="580"/>
      <c r="BE20" s="578"/>
      <c r="BF20" s="578"/>
      <c r="BG20" s="578"/>
      <c r="BH20" s="578"/>
      <c r="BI20" s="582"/>
    </row>
    <row r="21" spans="1:61" ht="22.5" customHeight="1" thickBot="1" x14ac:dyDescent="0.2">
      <c r="A21" s="64" t="s">
        <v>45</v>
      </c>
      <c r="B21" s="183"/>
      <c r="C21" s="164"/>
      <c r="D21" s="164"/>
      <c r="E21" s="169"/>
      <c r="F21" s="169"/>
      <c r="G21" s="169"/>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row>
    <row r="22" spans="1:61" ht="27" customHeight="1" x14ac:dyDescent="0.15">
      <c r="A22" s="344" t="s">
        <v>8</v>
      </c>
      <c r="B22" s="345"/>
      <c r="C22" s="345"/>
      <c r="D22" s="345"/>
      <c r="E22" s="345"/>
      <c r="F22" s="345"/>
      <c r="G22" s="345"/>
      <c r="H22" s="345"/>
      <c r="I22" s="345"/>
      <c r="J22" s="345"/>
      <c r="K22" s="345"/>
      <c r="L22" s="348" t="s">
        <v>9</v>
      </c>
      <c r="M22" s="348"/>
      <c r="N22" s="348"/>
      <c r="O22" s="348"/>
      <c r="P22" s="348"/>
      <c r="Q22" s="348"/>
      <c r="R22" s="348"/>
      <c r="S22" s="349"/>
      <c r="T22" s="352" t="s">
        <v>36</v>
      </c>
      <c r="U22" s="353"/>
      <c r="V22" s="353"/>
      <c r="W22" s="353"/>
      <c r="X22" s="353"/>
      <c r="Y22" s="353"/>
      <c r="Z22" s="353"/>
      <c r="AA22" s="353"/>
      <c r="AB22" s="353"/>
      <c r="AC22" s="353"/>
      <c r="AD22" s="353"/>
      <c r="AE22" s="353"/>
      <c r="AF22" s="353"/>
      <c r="AG22" s="353"/>
      <c r="AH22" s="353"/>
      <c r="AI22" s="353"/>
      <c r="AJ22" s="353"/>
      <c r="AK22" s="354" t="s">
        <v>43</v>
      </c>
      <c r="AL22" s="355"/>
      <c r="AM22" s="355"/>
      <c r="AN22" s="355"/>
      <c r="AO22" s="355"/>
      <c r="AP22" s="355"/>
      <c r="AQ22" s="355"/>
      <c r="AR22" s="355"/>
      <c r="AS22" s="355"/>
      <c r="AT22" s="355"/>
      <c r="AU22" s="356"/>
      <c r="AV22" s="186"/>
      <c r="AW22" s="187"/>
      <c r="AX22" s="357" t="s">
        <v>39</v>
      </c>
      <c r="AY22" s="357"/>
      <c r="AZ22" s="357"/>
      <c r="BA22" s="357"/>
      <c r="BB22" s="357"/>
      <c r="BC22" s="357"/>
      <c r="BD22" s="357"/>
      <c r="BE22" s="357"/>
      <c r="BF22" s="357"/>
      <c r="BG22" s="357"/>
      <c r="BH22" s="187"/>
      <c r="BI22" s="188"/>
    </row>
    <row r="23" spans="1:61" ht="27" customHeight="1" x14ac:dyDescent="0.15">
      <c r="A23" s="346"/>
      <c r="B23" s="347"/>
      <c r="C23" s="347"/>
      <c r="D23" s="347"/>
      <c r="E23" s="347"/>
      <c r="F23" s="347"/>
      <c r="G23" s="347"/>
      <c r="H23" s="347"/>
      <c r="I23" s="347"/>
      <c r="J23" s="347"/>
      <c r="K23" s="347"/>
      <c r="L23" s="350"/>
      <c r="M23" s="350"/>
      <c r="N23" s="350"/>
      <c r="O23" s="350"/>
      <c r="P23" s="350"/>
      <c r="Q23" s="350"/>
      <c r="R23" s="350"/>
      <c r="S23" s="351"/>
      <c r="T23" s="358" t="s">
        <v>10</v>
      </c>
      <c r="U23" s="359"/>
      <c r="V23" s="359"/>
      <c r="W23" s="359"/>
      <c r="X23" s="350" t="s">
        <v>1</v>
      </c>
      <c r="Y23" s="350"/>
      <c r="Z23" s="350" t="s">
        <v>6</v>
      </c>
      <c r="AA23" s="350"/>
      <c r="AB23" s="350"/>
      <c r="AC23" s="350"/>
      <c r="AD23" s="359" t="s">
        <v>11</v>
      </c>
      <c r="AE23" s="359"/>
      <c r="AF23" s="359"/>
      <c r="AG23" s="359"/>
      <c r="AH23" s="359"/>
      <c r="AI23" s="359"/>
      <c r="AJ23" s="359"/>
      <c r="AK23" s="330" t="s">
        <v>10</v>
      </c>
      <c r="AL23" s="328"/>
      <c r="AM23" s="328"/>
      <c r="AN23" s="328"/>
      <c r="AO23" s="328" t="s">
        <v>11</v>
      </c>
      <c r="AP23" s="328"/>
      <c r="AQ23" s="328"/>
      <c r="AR23" s="328"/>
      <c r="AS23" s="328"/>
      <c r="AT23" s="328"/>
      <c r="AU23" s="329"/>
      <c r="AV23" s="330" t="s">
        <v>10</v>
      </c>
      <c r="AW23" s="328"/>
      <c r="AX23" s="328"/>
      <c r="AY23" s="328"/>
      <c r="AZ23" s="328" t="s">
        <v>11</v>
      </c>
      <c r="BA23" s="328"/>
      <c r="BB23" s="328"/>
      <c r="BC23" s="328"/>
      <c r="BD23" s="328"/>
      <c r="BE23" s="328"/>
      <c r="BF23" s="328"/>
      <c r="BG23" s="328"/>
      <c r="BH23" s="328"/>
      <c r="BI23" s="331"/>
    </row>
    <row r="24" spans="1:61" ht="36" customHeight="1" x14ac:dyDescent="0.15">
      <c r="A24" s="332" t="s">
        <v>177</v>
      </c>
      <c r="B24" s="333"/>
      <c r="C24" s="334"/>
      <c r="D24" s="335"/>
      <c r="E24" s="335"/>
      <c r="F24" s="335"/>
      <c r="G24" s="335"/>
      <c r="H24" s="335"/>
      <c r="I24" s="335"/>
      <c r="J24" s="335"/>
      <c r="K24" s="336"/>
      <c r="L24" s="337" t="str">
        <f>IF(D24="","","別紙内訳書通り")</f>
        <v/>
      </c>
      <c r="M24" s="337"/>
      <c r="N24" s="337"/>
      <c r="O24" s="337"/>
      <c r="P24" s="337"/>
      <c r="Q24" s="337"/>
      <c r="R24" s="337"/>
      <c r="S24" s="338"/>
      <c r="T24" s="339" t="str">
        <f>IF(D24="","",1)</f>
        <v/>
      </c>
      <c r="U24" s="340"/>
      <c r="V24" s="340"/>
      <c r="W24" s="340"/>
      <c r="X24" s="341" t="str">
        <f>IF(D24="","","式")</f>
        <v/>
      </c>
      <c r="Y24" s="341"/>
      <c r="Z24" s="342"/>
      <c r="AA24" s="342"/>
      <c r="AB24" s="342"/>
      <c r="AC24" s="342"/>
      <c r="AD24" s="343">
        <f>内訳!G48</f>
        <v>0</v>
      </c>
      <c r="AE24" s="343"/>
      <c r="AF24" s="343"/>
      <c r="AG24" s="343"/>
      <c r="AH24" s="343"/>
      <c r="AI24" s="343"/>
      <c r="AJ24" s="343"/>
      <c r="AK24" s="365" t="str">
        <f>IF(D24="","",1)</f>
        <v/>
      </c>
      <c r="AL24" s="366"/>
      <c r="AM24" s="366"/>
      <c r="AN24" s="366"/>
      <c r="AO24" s="367">
        <f>内訳!I48</f>
        <v>0</v>
      </c>
      <c r="AP24" s="367"/>
      <c r="AQ24" s="367"/>
      <c r="AR24" s="367"/>
      <c r="AS24" s="367"/>
      <c r="AT24" s="367"/>
      <c r="AU24" s="368"/>
      <c r="AV24" s="365" t="str">
        <f>IF(D24="","",1)</f>
        <v/>
      </c>
      <c r="AW24" s="366"/>
      <c r="AX24" s="366"/>
      <c r="AY24" s="366"/>
      <c r="AZ24" s="367" t="str">
        <f>IF(BD2="","",内訳!K48)</f>
        <v/>
      </c>
      <c r="BA24" s="367"/>
      <c r="BB24" s="367"/>
      <c r="BC24" s="367"/>
      <c r="BD24" s="367"/>
      <c r="BE24" s="367"/>
      <c r="BF24" s="367"/>
      <c r="BG24" s="367"/>
      <c r="BH24" s="367"/>
      <c r="BI24" s="369"/>
    </row>
    <row r="25" spans="1:61" ht="36" customHeight="1" x14ac:dyDescent="0.15">
      <c r="A25" s="370" t="s">
        <v>178</v>
      </c>
      <c r="B25" s="371"/>
      <c r="C25" s="372"/>
      <c r="D25" s="373"/>
      <c r="E25" s="373"/>
      <c r="F25" s="373"/>
      <c r="G25" s="373"/>
      <c r="H25" s="373"/>
      <c r="I25" s="373"/>
      <c r="J25" s="373"/>
      <c r="K25" s="374"/>
      <c r="L25" s="360" t="str">
        <f>IF(D25="","","別紙内訳書通り")</f>
        <v/>
      </c>
      <c r="M25" s="360"/>
      <c r="N25" s="360"/>
      <c r="O25" s="360"/>
      <c r="P25" s="360"/>
      <c r="Q25" s="360"/>
      <c r="R25" s="360"/>
      <c r="S25" s="361"/>
      <c r="T25" s="362" t="str">
        <f>IF(D25="","",1)</f>
        <v/>
      </c>
      <c r="U25" s="363"/>
      <c r="V25" s="363"/>
      <c r="W25" s="363"/>
      <c r="X25" s="364" t="str">
        <f>IF(D25="","","式")</f>
        <v/>
      </c>
      <c r="Y25" s="364"/>
      <c r="Z25" s="375"/>
      <c r="AA25" s="375"/>
      <c r="AB25" s="375"/>
      <c r="AC25" s="375"/>
      <c r="AD25" s="376">
        <f>'内訳（変更1) '!G48</f>
        <v>0</v>
      </c>
      <c r="AE25" s="376"/>
      <c r="AF25" s="376"/>
      <c r="AG25" s="376"/>
      <c r="AH25" s="376"/>
      <c r="AI25" s="376"/>
      <c r="AJ25" s="376"/>
      <c r="AK25" s="377" t="str">
        <f>IF(D25="","",1)</f>
        <v/>
      </c>
      <c r="AL25" s="378"/>
      <c r="AM25" s="378"/>
      <c r="AN25" s="378"/>
      <c r="AO25" s="379">
        <f>'内訳（変更1) '!I48</f>
        <v>0</v>
      </c>
      <c r="AP25" s="379"/>
      <c r="AQ25" s="379"/>
      <c r="AR25" s="379"/>
      <c r="AS25" s="379"/>
      <c r="AT25" s="379"/>
      <c r="AU25" s="380"/>
      <c r="AV25" s="377" t="str">
        <f>IF(D25="","",1)</f>
        <v/>
      </c>
      <c r="AW25" s="378"/>
      <c r="AX25" s="378"/>
      <c r="AY25" s="378"/>
      <c r="AZ25" s="379" t="str">
        <f>IF(BD2="","",IF(AD25&gt;0,'内訳（変更1) '!K48-AZ24,""))</f>
        <v/>
      </c>
      <c r="BA25" s="379"/>
      <c r="BB25" s="379"/>
      <c r="BC25" s="379"/>
      <c r="BD25" s="379"/>
      <c r="BE25" s="379"/>
      <c r="BF25" s="379"/>
      <c r="BG25" s="379"/>
      <c r="BH25" s="379"/>
      <c r="BI25" s="381"/>
    </row>
    <row r="26" spans="1:61" ht="36" customHeight="1" x14ac:dyDescent="0.15">
      <c r="A26" s="370" t="s">
        <v>179</v>
      </c>
      <c r="B26" s="371"/>
      <c r="C26" s="372"/>
      <c r="D26" s="373"/>
      <c r="E26" s="373"/>
      <c r="F26" s="373"/>
      <c r="G26" s="373"/>
      <c r="H26" s="373"/>
      <c r="I26" s="373"/>
      <c r="J26" s="373"/>
      <c r="K26" s="374"/>
      <c r="L26" s="360" t="str">
        <f>IF(D26="","","別紙内訳書通り")</f>
        <v/>
      </c>
      <c r="M26" s="360"/>
      <c r="N26" s="360"/>
      <c r="O26" s="360"/>
      <c r="P26" s="360"/>
      <c r="Q26" s="360"/>
      <c r="R26" s="360"/>
      <c r="S26" s="361"/>
      <c r="T26" s="362" t="str">
        <f>IF(D26="","",1)</f>
        <v/>
      </c>
      <c r="U26" s="363"/>
      <c r="V26" s="363"/>
      <c r="W26" s="363"/>
      <c r="X26" s="364" t="str">
        <f>IF(D26="","","式")</f>
        <v/>
      </c>
      <c r="Y26" s="364"/>
      <c r="Z26" s="375"/>
      <c r="AA26" s="375"/>
      <c r="AB26" s="375"/>
      <c r="AC26" s="375"/>
      <c r="AD26" s="376">
        <f>'内訳（変更2)'!G48</f>
        <v>0</v>
      </c>
      <c r="AE26" s="376"/>
      <c r="AF26" s="376"/>
      <c r="AG26" s="376"/>
      <c r="AH26" s="376"/>
      <c r="AI26" s="376"/>
      <c r="AJ26" s="376"/>
      <c r="AK26" s="377" t="str">
        <f>IF(D26="","",1)</f>
        <v/>
      </c>
      <c r="AL26" s="378"/>
      <c r="AM26" s="378"/>
      <c r="AN26" s="378"/>
      <c r="AO26" s="379">
        <f>'内訳（変更2)'!I48</f>
        <v>0</v>
      </c>
      <c r="AP26" s="379"/>
      <c r="AQ26" s="379"/>
      <c r="AR26" s="379"/>
      <c r="AS26" s="379"/>
      <c r="AT26" s="379"/>
      <c r="AU26" s="380"/>
      <c r="AV26" s="377" t="str">
        <f>IF(D26="","",1)</f>
        <v/>
      </c>
      <c r="AW26" s="378"/>
      <c r="AX26" s="378"/>
      <c r="AY26" s="378"/>
      <c r="AZ26" s="379" t="str">
        <f>IF(BD2="","",IF(AD26&gt;0,'内訳（変更2)'!K48-AZ24-AZ25,""))</f>
        <v/>
      </c>
      <c r="BA26" s="379"/>
      <c r="BB26" s="379"/>
      <c r="BC26" s="379"/>
      <c r="BD26" s="379"/>
      <c r="BE26" s="379"/>
      <c r="BF26" s="379"/>
      <c r="BG26" s="379"/>
      <c r="BH26" s="379"/>
      <c r="BI26" s="381"/>
    </row>
    <row r="27" spans="1:61" ht="36" customHeight="1" x14ac:dyDescent="0.15">
      <c r="A27" s="370" t="s">
        <v>180</v>
      </c>
      <c r="B27" s="371"/>
      <c r="C27" s="372"/>
      <c r="D27" s="373"/>
      <c r="E27" s="373"/>
      <c r="F27" s="373"/>
      <c r="G27" s="373"/>
      <c r="H27" s="373"/>
      <c r="I27" s="373"/>
      <c r="J27" s="373"/>
      <c r="K27" s="374"/>
      <c r="L27" s="401" t="str">
        <f>IF(D27="","","別紙内訳書通り")</f>
        <v/>
      </c>
      <c r="M27" s="401"/>
      <c r="N27" s="401"/>
      <c r="O27" s="401"/>
      <c r="P27" s="401"/>
      <c r="Q27" s="401"/>
      <c r="R27" s="401"/>
      <c r="S27" s="402"/>
      <c r="T27" s="403" t="str">
        <f>IF(D27="","",1)</f>
        <v/>
      </c>
      <c r="U27" s="404"/>
      <c r="V27" s="404"/>
      <c r="W27" s="404"/>
      <c r="X27" s="405" t="str">
        <f>IF(D27="","","式")</f>
        <v/>
      </c>
      <c r="Y27" s="405"/>
      <c r="Z27" s="406"/>
      <c r="AA27" s="406"/>
      <c r="AB27" s="406"/>
      <c r="AC27" s="406"/>
      <c r="AD27" s="450">
        <f>'内訳（変更3)'!G48</f>
        <v>0</v>
      </c>
      <c r="AE27" s="450"/>
      <c r="AF27" s="450"/>
      <c r="AG27" s="450"/>
      <c r="AH27" s="450"/>
      <c r="AI27" s="450"/>
      <c r="AJ27" s="450"/>
      <c r="AK27" s="384" t="str">
        <f>IF(D27="","",1)</f>
        <v/>
      </c>
      <c r="AL27" s="385"/>
      <c r="AM27" s="385"/>
      <c r="AN27" s="385"/>
      <c r="AO27" s="382">
        <f>'内訳（変更3)'!I48</f>
        <v>0</v>
      </c>
      <c r="AP27" s="382"/>
      <c r="AQ27" s="382"/>
      <c r="AR27" s="382"/>
      <c r="AS27" s="382"/>
      <c r="AT27" s="382"/>
      <c r="AU27" s="383"/>
      <c r="AV27" s="384" t="str">
        <f>IF(D27="","",1)</f>
        <v/>
      </c>
      <c r="AW27" s="385"/>
      <c r="AX27" s="385"/>
      <c r="AY27" s="385"/>
      <c r="AZ27" s="382" t="str">
        <f>IF(BD2="","",IF(AD27&gt;0,'内訳（変更3)'!K48-AZ24-AZ25-AZ26,""))</f>
        <v/>
      </c>
      <c r="BA27" s="382"/>
      <c r="BB27" s="382"/>
      <c r="BC27" s="382"/>
      <c r="BD27" s="382"/>
      <c r="BE27" s="382"/>
      <c r="BF27" s="382"/>
      <c r="BG27" s="382"/>
      <c r="BH27" s="382"/>
      <c r="BI27" s="386"/>
    </row>
    <row r="28" spans="1:61" ht="36" customHeight="1" x14ac:dyDescent="0.15">
      <c r="A28" s="387"/>
      <c r="B28" s="388"/>
      <c r="C28" s="388"/>
      <c r="D28" s="388"/>
      <c r="E28" s="388"/>
      <c r="F28" s="388"/>
      <c r="G28" s="388"/>
      <c r="H28" s="388"/>
      <c r="I28" s="388"/>
      <c r="J28" s="388"/>
      <c r="K28" s="389"/>
      <c r="L28" s="390" t="str">
        <f>IF(A28="","","保留金")</f>
        <v/>
      </c>
      <c r="M28" s="391"/>
      <c r="N28" s="391"/>
      <c r="O28" s="391"/>
      <c r="P28" s="391"/>
      <c r="Q28" s="391"/>
      <c r="R28" s="391"/>
      <c r="S28" s="392"/>
      <c r="T28" s="393"/>
      <c r="U28" s="394"/>
      <c r="V28" s="394"/>
      <c r="W28" s="395"/>
      <c r="X28" s="396"/>
      <c r="Y28" s="397"/>
      <c r="Z28" s="398"/>
      <c r="AA28" s="399"/>
      <c r="AB28" s="399"/>
      <c r="AC28" s="400"/>
      <c r="AD28" s="407"/>
      <c r="AE28" s="408"/>
      <c r="AF28" s="408"/>
      <c r="AG28" s="408"/>
      <c r="AH28" s="408"/>
      <c r="AI28" s="408"/>
      <c r="AJ28" s="409"/>
      <c r="AK28" s="410" t="str">
        <f>IF(A28="","",1)</f>
        <v/>
      </c>
      <c r="AL28" s="411"/>
      <c r="AM28" s="411"/>
      <c r="AN28" s="412"/>
      <c r="AO28" s="413"/>
      <c r="AP28" s="414"/>
      <c r="AQ28" s="414"/>
      <c r="AR28" s="414"/>
      <c r="AS28" s="414"/>
      <c r="AT28" s="414"/>
      <c r="AU28" s="415"/>
      <c r="AV28" s="410"/>
      <c r="AW28" s="411"/>
      <c r="AX28" s="411"/>
      <c r="AY28" s="412"/>
      <c r="AZ28" s="416"/>
      <c r="BA28" s="417"/>
      <c r="BB28" s="417"/>
      <c r="BC28" s="417"/>
      <c r="BD28" s="417"/>
      <c r="BE28" s="417"/>
      <c r="BF28" s="417"/>
      <c r="BG28" s="417"/>
      <c r="BH28" s="417"/>
      <c r="BI28" s="418"/>
    </row>
    <row r="29" spans="1:61" ht="40.5" customHeight="1" thickBot="1" x14ac:dyDescent="0.2">
      <c r="A29" s="433" t="s">
        <v>12</v>
      </c>
      <c r="B29" s="434"/>
      <c r="C29" s="434"/>
      <c r="D29" s="434"/>
      <c r="E29" s="434"/>
      <c r="F29" s="434"/>
      <c r="G29" s="434"/>
      <c r="H29" s="434"/>
      <c r="I29" s="434"/>
      <c r="J29" s="434"/>
      <c r="K29" s="434"/>
      <c r="L29" s="434"/>
      <c r="M29" s="434"/>
      <c r="N29" s="434"/>
      <c r="O29" s="434"/>
      <c r="P29" s="434"/>
      <c r="Q29" s="434"/>
      <c r="R29" s="434"/>
      <c r="S29" s="435"/>
      <c r="T29" s="436"/>
      <c r="U29" s="437"/>
      <c r="V29" s="437"/>
      <c r="W29" s="437"/>
      <c r="X29" s="438"/>
      <c r="Y29" s="438"/>
      <c r="Z29" s="439"/>
      <c r="AA29" s="439"/>
      <c r="AB29" s="439"/>
      <c r="AC29" s="439"/>
      <c r="AD29" s="440">
        <f>IF(AD24=0,0,IF(AD25=0,AD24,IF(AD26=0,AD25,IF(AD27=0,AD26,AD27))))</f>
        <v>0</v>
      </c>
      <c r="AE29" s="440"/>
      <c r="AF29" s="440"/>
      <c r="AG29" s="440"/>
      <c r="AH29" s="440"/>
      <c r="AI29" s="440"/>
      <c r="AJ29" s="440"/>
      <c r="AK29" s="420"/>
      <c r="AL29" s="421"/>
      <c r="AM29" s="421"/>
      <c r="AN29" s="421"/>
      <c r="AO29" s="421">
        <f>IF(P7="前払い金",ROUND(AD24*0.4,0),IF(AO24&gt;0,AO24,IF(AO25&gt;0,AO25,IF(AO26&gt;0,AO26,IF(AO27&gt;0,AO27,IF(AO28&gt;0,AO28,SUM(AO24:AU28)))))))</f>
        <v>0</v>
      </c>
      <c r="AP29" s="421"/>
      <c r="AQ29" s="421"/>
      <c r="AR29" s="421"/>
      <c r="AS29" s="421"/>
      <c r="AT29" s="421"/>
      <c r="AU29" s="422"/>
      <c r="AV29" s="423"/>
      <c r="AW29" s="424"/>
      <c r="AX29" s="424"/>
      <c r="AY29" s="424"/>
      <c r="AZ29" s="424">
        <f>IF(P7="前払い金",AO29,SUM(AZ24:BI27))</f>
        <v>0</v>
      </c>
      <c r="BA29" s="424"/>
      <c r="BB29" s="424"/>
      <c r="BC29" s="424"/>
      <c r="BD29" s="424"/>
      <c r="BE29" s="424"/>
      <c r="BF29" s="424"/>
      <c r="BG29" s="424"/>
      <c r="BH29" s="424"/>
      <c r="BI29" s="425"/>
    </row>
    <row r="30" spans="1:61" ht="20.25" customHeight="1" x14ac:dyDescent="0.15">
      <c r="A30" s="426" t="s">
        <v>13</v>
      </c>
      <c r="B30" s="427"/>
      <c r="C30" s="427"/>
      <c r="D30" s="427"/>
      <c r="E30" s="427"/>
      <c r="F30" s="427"/>
      <c r="G30" s="427"/>
      <c r="H30" s="427"/>
      <c r="I30" s="427"/>
      <c r="J30" s="427"/>
      <c r="K30" s="427"/>
      <c r="L30" s="427"/>
      <c r="M30" s="427"/>
      <c r="N30" s="427"/>
      <c r="O30" s="427"/>
      <c r="P30" s="427"/>
      <c r="Q30" s="427"/>
      <c r="R30" s="427"/>
      <c r="S30" s="428"/>
      <c r="T30" s="429"/>
      <c r="U30" s="430"/>
      <c r="V30" s="430"/>
      <c r="W30" s="430"/>
      <c r="X30" s="364"/>
      <c r="Y30" s="364"/>
      <c r="Z30" s="431"/>
      <c r="AA30" s="431"/>
      <c r="AB30" s="431"/>
      <c r="AC30" s="431"/>
      <c r="AD30" s="376">
        <f>ROUNDDOWN(AD29*10/100,0)</f>
        <v>0</v>
      </c>
      <c r="AE30" s="376"/>
      <c r="AF30" s="376"/>
      <c r="AG30" s="376"/>
      <c r="AH30" s="376"/>
      <c r="AI30" s="376"/>
      <c r="AJ30" s="432"/>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row>
    <row r="31" spans="1:61" ht="20.25" customHeight="1" x14ac:dyDescent="0.15">
      <c r="A31" s="426"/>
      <c r="B31" s="427"/>
      <c r="C31" s="427"/>
      <c r="D31" s="427"/>
      <c r="E31" s="427"/>
      <c r="F31" s="427"/>
      <c r="G31" s="427"/>
      <c r="H31" s="427"/>
      <c r="I31" s="427"/>
      <c r="J31" s="427"/>
      <c r="K31" s="427"/>
      <c r="L31" s="427"/>
      <c r="M31" s="427"/>
      <c r="N31" s="427"/>
      <c r="O31" s="427"/>
      <c r="P31" s="427"/>
      <c r="Q31" s="427"/>
      <c r="R31" s="427"/>
      <c r="S31" s="428"/>
      <c r="T31" s="429"/>
      <c r="U31" s="430"/>
      <c r="V31" s="430"/>
      <c r="W31" s="430"/>
      <c r="X31" s="364"/>
      <c r="Y31" s="364"/>
      <c r="Z31" s="431"/>
      <c r="AA31" s="431"/>
      <c r="AB31" s="431"/>
      <c r="AC31" s="431"/>
      <c r="AD31" s="376"/>
      <c r="AE31" s="376"/>
      <c r="AF31" s="376"/>
      <c r="AG31" s="376"/>
      <c r="AH31" s="376"/>
      <c r="AI31" s="376"/>
      <c r="AJ31" s="432"/>
      <c r="AK31" s="64"/>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row>
    <row r="32" spans="1:61" ht="20.25" customHeight="1" x14ac:dyDescent="0.15">
      <c r="A32" s="426" t="s">
        <v>14</v>
      </c>
      <c r="B32" s="427"/>
      <c r="C32" s="427"/>
      <c r="D32" s="427"/>
      <c r="E32" s="427"/>
      <c r="F32" s="427"/>
      <c r="G32" s="427"/>
      <c r="H32" s="427"/>
      <c r="I32" s="427"/>
      <c r="J32" s="427"/>
      <c r="K32" s="427"/>
      <c r="L32" s="427"/>
      <c r="M32" s="427"/>
      <c r="N32" s="427"/>
      <c r="O32" s="427"/>
      <c r="P32" s="427"/>
      <c r="Q32" s="427"/>
      <c r="R32" s="427"/>
      <c r="S32" s="428"/>
      <c r="T32" s="429"/>
      <c r="U32" s="430"/>
      <c r="V32" s="430"/>
      <c r="W32" s="430"/>
      <c r="X32" s="364"/>
      <c r="Y32" s="364"/>
      <c r="Z32" s="431"/>
      <c r="AA32" s="431"/>
      <c r="AB32" s="431"/>
      <c r="AC32" s="431"/>
      <c r="AD32" s="376">
        <f>SUM(AD29:AJ31)</f>
        <v>0</v>
      </c>
      <c r="AE32" s="376"/>
      <c r="AF32" s="376"/>
      <c r="AG32" s="376"/>
      <c r="AH32" s="376"/>
      <c r="AI32" s="376"/>
      <c r="AJ32" s="432"/>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row>
    <row r="33" spans="1:70" ht="20.25" customHeight="1" x14ac:dyDescent="0.15">
      <c r="A33" s="441"/>
      <c r="B33" s="442"/>
      <c r="C33" s="442"/>
      <c r="D33" s="442"/>
      <c r="E33" s="442"/>
      <c r="F33" s="442"/>
      <c r="G33" s="442"/>
      <c r="H33" s="442"/>
      <c r="I33" s="442"/>
      <c r="J33" s="442"/>
      <c r="K33" s="442"/>
      <c r="L33" s="442"/>
      <c r="M33" s="442"/>
      <c r="N33" s="442"/>
      <c r="O33" s="442"/>
      <c r="P33" s="442"/>
      <c r="Q33" s="442"/>
      <c r="R33" s="442"/>
      <c r="S33" s="443"/>
      <c r="T33" s="444"/>
      <c r="U33" s="445"/>
      <c r="V33" s="445"/>
      <c r="W33" s="445"/>
      <c r="X33" s="446"/>
      <c r="Y33" s="446"/>
      <c r="Z33" s="447"/>
      <c r="AA33" s="447"/>
      <c r="AB33" s="447"/>
      <c r="AC33" s="447"/>
      <c r="AD33" s="448"/>
      <c r="AE33" s="448"/>
      <c r="AF33" s="448"/>
      <c r="AG33" s="448"/>
      <c r="AH33" s="448"/>
      <c r="AI33" s="448"/>
      <c r="AJ33" s="449"/>
      <c r="AK33" s="64"/>
      <c r="AL33" s="64"/>
      <c r="AM33" s="64"/>
      <c r="AN33" s="64"/>
      <c r="AO33" s="64"/>
      <c r="AP33" s="64"/>
      <c r="AQ33" s="64"/>
      <c r="AR33" s="64"/>
      <c r="AS33" s="64"/>
      <c r="AT33" s="64"/>
      <c r="AU33" s="64"/>
      <c r="AV33" s="64"/>
      <c r="AW33" s="64"/>
      <c r="AX33" s="64"/>
      <c r="AY33" s="419" t="s">
        <v>100</v>
      </c>
      <c r="AZ33" s="419"/>
      <c r="BA33" s="419"/>
      <c r="BB33" s="419"/>
      <c r="BC33" s="419"/>
      <c r="BD33" s="419"/>
      <c r="BE33" s="419"/>
      <c r="BF33" s="419"/>
      <c r="BG33" s="419"/>
      <c r="BH33" s="419"/>
      <c r="BI33" s="419"/>
    </row>
    <row r="34" spans="1:70" ht="36" customHeight="1" x14ac:dyDescent="0.15">
      <c r="A34" s="64"/>
      <c r="B34" s="190"/>
      <c r="C34" s="164"/>
      <c r="D34" s="164"/>
      <c r="E34" s="191"/>
      <c r="F34" s="192"/>
      <c r="G34" s="192"/>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64"/>
      <c r="AI34" s="64"/>
      <c r="AJ34" s="64"/>
      <c r="AK34" s="64"/>
      <c r="AL34" s="64"/>
      <c r="AM34" s="64"/>
      <c r="AN34" s="64"/>
      <c r="AO34" s="64"/>
      <c r="AP34" s="64"/>
      <c r="AQ34" s="64"/>
      <c r="AR34" s="64"/>
      <c r="AS34" s="64"/>
      <c r="AT34" s="64"/>
      <c r="AU34" s="64"/>
      <c r="AV34" s="64"/>
      <c r="AW34" s="64"/>
      <c r="AX34" s="64"/>
      <c r="AY34" s="419"/>
      <c r="AZ34" s="419"/>
      <c r="BA34" s="419"/>
      <c r="BB34" s="419"/>
      <c r="BC34" s="419"/>
      <c r="BD34" s="419"/>
      <c r="BE34" s="419"/>
      <c r="BF34" s="419"/>
      <c r="BG34" s="419"/>
      <c r="BH34" s="419"/>
      <c r="BI34" s="419"/>
    </row>
    <row r="36" spans="1:70" ht="40.5" customHeight="1" x14ac:dyDescent="0.15">
      <c r="A36" s="72"/>
      <c r="B36" s="73"/>
      <c r="C36" s="74"/>
      <c r="D36" s="74"/>
      <c r="E36" s="75"/>
      <c r="F36" s="76"/>
      <c r="G36" s="76"/>
      <c r="H36" s="73"/>
      <c r="I36" s="73"/>
      <c r="J36" s="73"/>
      <c r="K36" s="73"/>
      <c r="L36" s="73"/>
      <c r="M36" s="73"/>
      <c r="N36" s="73"/>
      <c r="O36" s="73"/>
      <c r="P36" s="73"/>
      <c r="Q36" s="73"/>
      <c r="R36" s="73"/>
      <c r="S36" s="73"/>
      <c r="T36" s="73"/>
      <c r="U36" s="73"/>
      <c r="V36" s="73"/>
      <c r="W36" s="73"/>
      <c r="X36" s="73"/>
      <c r="Y36" s="73"/>
      <c r="Z36" s="73"/>
      <c r="AA36" s="73"/>
      <c r="AB36" s="73"/>
      <c r="AC36" s="73"/>
      <c r="AD36" s="130" t="s">
        <v>40</v>
      </c>
      <c r="AE36" s="73"/>
      <c r="AF36" s="73"/>
      <c r="AG36" s="73"/>
      <c r="AH36" s="72"/>
      <c r="AI36" s="72"/>
      <c r="AJ36" s="72"/>
      <c r="AK36" s="72"/>
      <c r="AL36" s="72"/>
      <c r="AM36" s="72"/>
      <c r="AN36" s="72"/>
      <c r="AO36" s="72"/>
      <c r="AP36" s="72"/>
      <c r="AQ36" s="72"/>
      <c r="AR36" s="131"/>
      <c r="AS36" s="72"/>
      <c r="AT36" s="72"/>
      <c r="AU36" s="72"/>
      <c r="AV36" s="72"/>
      <c r="AW36" s="72"/>
      <c r="AX36" s="72"/>
      <c r="AY36" s="72"/>
      <c r="AZ36" s="72"/>
      <c r="BA36" s="72"/>
      <c r="BB36" s="72"/>
      <c r="BC36" s="72"/>
      <c r="BD36" s="72"/>
      <c r="BE36" s="72"/>
      <c r="BF36" s="72"/>
      <c r="BG36" s="72"/>
      <c r="BH36" s="72"/>
      <c r="BI36" s="132"/>
      <c r="BJ36" s="132"/>
      <c r="BK36" s="64"/>
      <c r="BL36" s="64"/>
      <c r="BM36" s="64"/>
      <c r="BN36" s="64"/>
      <c r="BO36" s="64"/>
      <c r="BP36" s="64"/>
      <c r="BQ36" s="64"/>
      <c r="BR36" s="64"/>
    </row>
    <row r="37" spans="1:70" ht="22.5" customHeight="1" x14ac:dyDescent="0.15">
      <c r="A37" s="72"/>
      <c r="B37" s="73"/>
      <c r="C37" s="74"/>
      <c r="D37" s="74"/>
      <c r="E37" s="75"/>
      <c r="F37" s="76"/>
      <c r="G37" s="76"/>
      <c r="H37" s="73"/>
      <c r="I37" s="73"/>
      <c r="J37" s="73"/>
      <c r="K37" s="73"/>
      <c r="L37" s="73"/>
      <c r="M37" s="73"/>
      <c r="N37" s="73"/>
      <c r="O37" s="73"/>
      <c r="P37" s="73"/>
      <c r="Q37" s="73"/>
      <c r="R37" s="73"/>
      <c r="S37" s="73"/>
      <c r="T37" s="73"/>
      <c r="U37" s="73"/>
      <c r="V37" s="73"/>
      <c r="W37" s="73"/>
      <c r="X37" s="73"/>
      <c r="Y37" s="73"/>
      <c r="Z37" s="73"/>
      <c r="AA37" s="73"/>
      <c r="AB37" s="456" t="s">
        <v>94</v>
      </c>
      <c r="AC37" s="456"/>
      <c r="AD37" s="456"/>
      <c r="AE37" s="456"/>
      <c r="AF37" s="456"/>
      <c r="AG37" s="73"/>
      <c r="AH37" s="72"/>
      <c r="AI37" s="72"/>
      <c r="AJ37" s="72"/>
      <c r="AK37" s="72"/>
      <c r="AL37" s="72"/>
      <c r="AM37" s="72"/>
      <c r="AN37" s="72"/>
      <c r="AO37" s="72"/>
      <c r="AP37" s="72"/>
      <c r="AQ37" s="72"/>
      <c r="AR37" s="131"/>
      <c r="AS37" s="72"/>
      <c r="AT37" s="72"/>
      <c r="AU37" s="72"/>
      <c r="AV37" s="560" t="s">
        <v>191</v>
      </c>
      <c r="AW37" s="560"/>
      <c r="AX37" s="458">
        <f>AX2</f>
        <v>0</v>
      </c>
      <c r="AY37" s="458"/>
      <c r="AZ37" s="560" t="s">
        <v>49</v>
      </c>
      <c r="BA37" s="560"/>
      <c r="BB37" s="560"/>
      <c r="BC37" s="134"/>
      <c r="BD37" s="458">
        <f>BD2</f>
        <v>0</v>
      </c>
      <c r="BE37" s="458"/>
      <c r="BF37" s="134" t="s">
        <v>51</v>
      </c>
      <c r="BG37" s="458">
        <f>BG2</f>
        <v>0</v>
      </c>
      <c r="BH37" s="458"/>
      <c r="BI37" s="134" t="s">
        <v>50</v>
      </c>
      <c r="BJ37" s="132"/>
      <c r="BK37" s="64"/>
      <c r="BL37" s="64"/>
      <c r="BM37" s="64"/>
      <c r="BN37" s="64"/>
      <c r="BO37" s="64"/>
      <c r="BP37" s="64"/>
      <c r="BQ37" s="64"/>
      <c r="BR37" s="64"/>
    </row>
    <row r="38" spans="1:70" ht="36" customHeight="1" thickBot="1" x14ac:dyDescent="0.2">
      <c r="A38" s="459" t="str">
        <f>A3</f>
        <v>井口建設工業株式会社</v>
      </c>
      <c r="B38" s="459"/>
      <c r="C38" s="459"/>
      <c r="D38" s="459"/>
      <c r="E38" s="459"/>
      <c r="F38" s="459"/>
      <c r="G38" s="459"/>
      <c r="H38" s="459"/>
      <c r="I38" s="459"/>
      <c r="J38" s="459"/>
      <c r="K38" s="459"/>
      <c r="L38" s="459"/>
      <c r="M38" s="459"/>
      <c r="N38" s="459"/>
      <c r="O38" s="459"/>
      <c r="P38" s="459"/>
      <c r="Q38" s="135"/>
      <c r="R38" s="136"/>
      <c r="S38" s="136"/>
      <c r="T38" s="136"/>
      <c r="U38" s="136"/>
      <c r="V38" s="136"/>
      <c r="W38" s="136"/>
      <c r="X38" s="136"/>
      <c r="Y38" s="136"/>
      <c r="Z38" s="136"/>
      <c r="AA38" s="136"/>
      <c r="AB38" s="136"/>
      <c r="AC38" s="136"/>
      <c r="AD38" s="136"/>
      <c r="AE38" s="136"/>
      <c r="AF38" s="136"/>
      <c r="AG38" s="136"/>
      <c r="AH38" s="132"/>
      <c r="AI38" s="132"/>
      <c r="AJ38" s="132" t="s">
        <v>41</v>
      </c>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72"/>
    </row>
    <row r="39" spans="1:70" ht="36" customHeight="1" thickTop="1" x14ac:dyDescent="0.2">
      <c r="A39" s="132"/>
      <c r="B39" s="136"/>
      <c r="C39" s="133"/>
      <c r="D39" s="133"/>
      <c r="E39" s="137"/>
      <c r="F39" s="138"/>
      <c r="G39" s="138"/>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2"/>
      <c r="AI39" s="132"/>
      <c r="AJ39" s="139"/>
      <c r="AK39" s="139" t="s">
        <v>30</v>
      </c>
      <c r="AL39" s="140"/>
      <c r="AM39" s="141"/>
      <c r="AN39" s="141"/>
      <c r="AO39" s="451">
        <f>AO4</f>
        <v>0</v>
      </c>
      <c r="AP39" s="451"/>
      <c r="AQ39" s="451"/>
      <c r="AR39" s="451"/>
      <c r="AS39" s="451"/>
      <c r="AT39" s="451"/>
      <c r="AU39" s="451"/>
      <c r="AV39" s="451"/>
      <c r="AW39" s="451"/>
      <c r="AX39" s="451"/>
      <c r="AY39" s="451"/>
      <c r="AZ39" s="451"/>
      <c r="BA39" s="451"/>
      <c r="BB39" s="451"/>
      <c r="BC39" s="451"/>
      <c r="BD39" s="451"/>
      <c r="BE39" s="451"/>
      <c r="BF39" s="451"/>
      <c r="BG39" s="451"/>
      <c r="BH39" s="451"/>
      <c r="BI39" s="132"/>
      <c r="BJ39" s="72"/>
    </row>
    <row r="40" spans="1:70" ht="36" customHeight="1" x14ac:dyDescent="0.15">
      <c r="A40" s="452"/>
      <c r="B40" s="452"/>
      <c r="C40" s="452"/>
      <c r="D40" s="452"/>
      <c r="E40" s="452"/>
      <c r="F40" s="453"/>
      <c r="G40" s="453"/>
      <c r="H40" s="453"/>
      <c r="I40" s="453"/>
      <c r="J40" s="453"/>
      <c r="K40" s="453"/>
      <c r="L40" s="453"/>
      <c r="M40" s="453"/>
      <c r="N40" s="453"/>
      <c r="O40" s="143"/>
      <c r="P40" s="143"/>
      <c r="Q40" s="144"/>
      <c r="R40" s="144"/>
      <c r="S40" s="144"/>
      <c r="T40" s="145"/>
      <c r="U40" s="145"/>
      <c r="V40" s="145"/>
      <c r="W40" s="145"/>
      <c r="X40" s="145"/>
      <c r="Y40" s="145"/>
      <c r="Z40" s="145"/>
      <c r="AA40" s="145"/>
      <c r="AB40" s="145"/>
      <c r="AC40" s="145"/>
      <c r="AD40" s="145"/>
      <c r="AE40" s="145"/>
      <c r="AF40" s="136"/>
      <c r="AG40" s="136"/>
      <c r="AH40" s="132"/>
      <c r="AI40" s="132"/>
      <c r="AJ40" s="146"/>
      <c r="AK40" s="139" t="s">
        <v>29</v>
      </c>
      <c r="AL40" s="146"/>
      <c r="AM40" s="132"/>
      <c r="AN40" s="147"/>
      <c r="AO40" s="451">
        <f>AO5</f>
        <v>0</v>
      </c>
      <c r="AP40" s="451"/>
      <c r="AQ40" s="451"/>
      <c r="AR40" s="451"/>
      <c r="AS40" s="451"/>
      <c r="AT40" s="451"/>
      <c r="AU40" s="451"/>
      <c r="AV40" s="451"/>
      <c r="AW40" s="451"/>
      <c r="AX40" s="451"/>
      <c r="AY40" s="451"/>
      <c r="AZ40" s="451"/>
      <c r="BA40" s="451"/>
      <c r="BB40" s="451"/>
      <c r="BC40" s="451"/>
      <c r="BD40" s="451"/>
      <c r="BE40" s="451"/>
      <c r="BF40" s="451"/>
      <c r="BG40" s="451"/>
      <c r="BH40" s="132" t="s">
        <v>31</v>
      </c>
      <c r="BI40" s="132"/>
      <c r="BJ40" s="72"/>
    </row>
    <row r="41" spans="1:70" ht="36" customHeight="1" x14ac:dyDescent="0.15">
      <c r="A41" s="454" t="s">
        <v>32</v>
      </c>
      <c r="B41" s="454"/>
      <c r="C41" s="454"/>
      <c r="D41" s="454"/>
      <c r="E41" s="454"/>
      <c r="F41" s="455">
        <f>F6</f>
        <v>0</v>
      </c>
      <c r="G41" s="455"/>
      <c r="H41" s="455"/>
      <c r="I41" s="455"/>
      <c r="J41" s="455"/>
      <c r="K41" s="455"/>
      <c r="L41" s="455"/>
      <c r="M41" s="455"/>
      <c r="N41" s="455"/>
      <c r="O41" s="143"/>
      <c r="P41" s="143"/>
      <c r="Q41" s="144"/>
      <c r="R41" s="144"/>
      <c r="S41" s="144"/>
      <c r="T41" s="145"/>
      <c r="U41" s="145"/>
      <c r="V41" s="145"/>
      <c r="W41" s="145"/>
      <c r="X41" s="145"/>
      <c r="Y41" s="145"/>
      <c r="Z41" s="145"/>
      <c r="AA41" s="145"/>
      <c r="AB41" s="145"/>
      <c r="AC41" s="145"/>
      <c r="AD41" s="145"/>
      <c r="AE41" s="145"/>
      <c r="AF41" s="136"/>
      <c r="AG41" s="136"/>
      <c r="AH41" s="132"/>
      <c r="AI41" s="132"/>
      <c r="AJ41" s="146"/>
      <c r="AK41" s="139" t="s">
        <v>183</v>
      </c>
      <c r="AL41" s="146"/>
      <c r="AM41" s="132"/>
      <c r="AN41" s="147"/>
      <c r="AO41" s="451">
        <f>AO6</f>
        <v>0</v>
      </c>
      <c r="AP41" s="451"/>
      <c r="AQ41" s="451"/>
      <c r="AR41" s="451"/>
      <c r="AS41" s="451"/>
      <c r="AT41" s="451"/>
      <c r="AU41" s="451"/>
      <c r="AV41" s="451"/>
      <c r="AW41" s="451"/>
      <c r="AX41" s="451"/>
      <c r="AY41" s="451"/>
      <c r="AZ41" s="451"/>
      <c r="BA41" s="451"/>
      <c r="BB41" s="451"/>
      <c r="BC41" s="451"/>
      <c r="BD41" s="451"/>
      <c r="BE41" s="451"/>
      <c r="BF41" s="451"/>
      <c r="BG41" s="451"/>
      <c r="BH41" s="132"/>
      <c r="BI41" s="132"/>
      <c r="BJ41" s="72"/>
    </row>
    <row r="42" spans="1:70" ht="36" customHeight="1" thickBot="1" x14ac:dyDescent="0.2">
      <c r="A42" s="460" t="s">
        <v>33</v>
      </c>
      <c r="B42" s="460"/>
      <c r="C42" s="460"/>
      <c r="D42" s="460"/>
      <c r="E42" s="460"/>
      <c r="F42" s="464">
        <f>F7</f>
        <v>0</v>
      </c>
      <c r="G42" s="465"/>
      <c r="H42" s="465"/>
      <c r="I42" s="465"/>
      <c r="J42" s="465"/>
      <c r="K42" s="465"/>
      <c r="L42" s="465"/>
      <c r="M42" s="465"/>
      <c r="N42" s="465"/>
      <c r="O42" s="205"/>
      <c r="P42" s="466">
        <f>P7</f>
        <v>0</v>
      </c>
      <c r="Q42" s="467"/>
      <c r="R42" s="467"/>
      <c r="S42" s="467"/>
      <c r="T42" s="467"/>
      <c r="U42" s="467"/>
      <c r="V42" s="467"/>
      <c r="W42" s="467"/>
      <c r="X42" s="467"/>
      <c r="Y42" s="138"/>
      <c r="Z42" s="138"/>
      <c r="AA42" s="138"/>
      <c r="AB42" s="138"/>
      <c r="AC42" s="138"/>
      <c r="AD42" s="138"/>
      <c r="AE42" s="138"/>
      <c r="AF42" s="136"/>
      <c r="AG42" s="136"/>
      <c r="AH42" s="132"/>
      <c r="AI42" s="132"/>
      <c r="AJ42" s="132"/>
      <c r="AK42" s="602" t="s">
        <v>195</v>
      </c>
      <c r="AL42" s="602"/>
      <c r="AM42" s="602"/>
      <c r="AN42" s="602"/>
      <c r="AO42" s="602"/>
      <c r="AP42" s="602"/>
      <c r="AQ42" s="602"/>
      <c r="AR42" s="602"/>
      <c r="AS42" s="602"/>
      <c r="AT42" s="605" t="s">
        <v>196</v>
      </c>
      <c r="AU42" s="605"/>
      <c r="AV42" s="605"/>
      <c r="AW42" s="605"/>
      <c r="AX42" s="607">
        <f>AX7</f>
        <v>0</v>
      </c>
      <c r="AY42" s="607"/>
      <c r="AZ42" s="607"/>
      <c r="BA42" s="607"/>
      <c r="BB42" s="607"/>
      <c r="BC42" s="607"/>
      <c r="BD42" s="607"/>
      <c r="BE42" s="607"/>
      <c r="BF42" s="607"/>
      <c r="BG42" s="607"/>
      <c r="BH42" s="607"/>
      <c r="BI42" s="607"/>
      <c r="BJ42" s="72"/>
    </row>
    <row r="43" spans="1:70" ht="36" customHeight="1" x14ac:dyDescent="0.15">
      <c r="A43" s="460" t="s">
        <v>34</v>
      </c>
      <c r="B43" s="460"/>
      <c r="C43" s="460"/>
      <c r="D43" s="460"/>
      <c r="E43" s="460"/>
      <c r="F43" s="468">
        <f>F8</f>
        <v>0</v>
      </c>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F43" s="136"/>
      <c r="AG43" s="136"/>
      <c r="AH43" s="132"/>
      <c r="AI43" s="132"/>
      <c r="AJ43" s="148"/>
      <c r="AK43" s="149"/>
      <c r="AL43" s="249" t="s">
        <v>42</v>
      </c>
      <c r="AM43" s="249"/>
      <c r="AN43" s="249"/>
      <c r="AO43" s="249"/>
      <c r="AP43" s="249"/>
      <c r="AQ43" s="249"/>
      <c r="AR43" s="249"/>
      <c r="AS43" s="249"/>
      <c r="AT43" s="249"/>
      <c r="AU43" s="150"/>
      <c r="AV43" s="263">
        <f>AV8</f>
        <v>0</v>
      </c>
      <c r="AW43" s="264"/>
      <c r="AX43" s="264"/>
      <c r="AY43" s="264"/>
      <c r="AZ43" s="264"/>
      <c r="BA43" s="264"/>
      <c r="BB43" s="264"/>
      <c r="BC43" s="264"/>
      <c r="BD43" s="264"/>
      <c r="BE43" s="264"/>
      <c r="BF43" s="264"/>
      <c r="BG43" s="264"/>
      <c r="BH43" s="264"/>
      <c r="BI43" s="265"/>
      <c r="BJ43" s="72"/>
    </row>
    <row r="44" spans="1:70" ht="36" customHeight="1" x14ac:dyDescent="0.15">
      <c r="A44" s="460" t="s">
        <v>35</v>
      </c>
      <c r="B44" s="460"/>
      <c r="C44" s="460"/>
      <c r="D44" s="460"/>
      <c r="E44" s="460"/>
      <c r="F44" s="461">
        <f>F9</f>
        <v>0</v>
      </c>
      <c r="G44" s="461"/>
      <c r="H44" s="461"/>
      <c r="I44" s="461"/>
      <c r="J44" s="461"/>
      <c r="K44" s="461"/>
      <c r="L44" s="461"/>
      <c r="M44" s="461"/>
      <c r="N44" s="461"/>
      <c r="O44" s="461"/>
      <c r="P44" s="461"/>
      <c r="Q44" s="462" t="s">
        <v>46</v>
      </c>
      <c r="R44" s="462"/>
      <c r="S44" s="463">
        <f>S9</f>
        <v>0</v>
      </c>
      <c r="T44" s="463"/>
      <c r="U44" s="463"/>
      <c r="V44" s="463"/>
      <c r="W44" s="463"/>
      <c r="X44" s="463"/>
      <c r="Y44" s="463"/>
      <c r="Z44" s="463"/>
      <c r="AA44" s="463"/>
      <c r="AB44" s="463"/>
      <c r="AC44" s="463"/>
      <c r="AD44" s="151"/>
      <c r="AE44" s="151"/>
      <c r="AF44" s="136"/>
      <c r="AG44" s="136"/>
      <c r="AH44" s="132"/>
      <c r="AI44" s="132"/>
      <c r="AJ44" s="148"/>
      <c r="AK44" s="152"/>
      <c r="AL44" s="242" t="s">
        <v>52</v>
      </c>
      <c r="AM44" s="242"/>
      <c r="AN44" s="242"/>
      <c r="AO44" s="242"/>
      <c r="AP44" s="242"/>
      <c r="AQ44" s="242"/>
      <c r="AR44" s="242"/>
      <c r="AS44" s="242"/>
      <c r="AT44" s="242"/>
      <c r="AU44" s="153"/>
      <c r="AV44" s="243">
        <f>AV9</f>
        <v>0</v>
      </c>
      <c r="AW44" s="244"/>
      <c r="AX44" s="244"/>
      <c r="AY44" s="244"/>
      <c r="AZ44" s="244"/>
      <c r="BA44" s="244"/>
      <c r="BB44" s="244"/>
      <c r="BC44" s="244"/>
      <c r="BD44" s="244"/>
      <c r="BE44" s="244"/>
      <c r="BF44" s="244"/>
      <c r="BG44" s="244"/>
      <c r="BH44" s="244"/>
      <c r="BI44" s="245"/>
      <c r="BJ44" s="72"/>
    </row>
    <row r="45" spans="1:70" ht="36" customHeight="1" x14ac:dyDescent="0.15">
      <c r="A45" s="132"/>
      <c r="B45" s="136"/>
      <c r="C45" s="133"/>
      <c r="D45" s="133"/>
      <c r="E45" s="137"/>
      <c r="F45" s="138"/>
      <c r="G45" s="138"/>
      <c r="H45" s="136"/>
      <c r="I45" s="136"/>
      <c r="J45" s="136"/>
      <c r="K45" s="136"/>
      <c r="L45" s="136"/>
      <c r="M45" s="136"/>
      <c r="N45" s="136"/>
      <c r="O45" s="136"/>
      <c r="P45" s="136"/>
      <c r="Q45" s="469" t="str">
        <f>Q10</f>
        <v>変更</v>
      </c>
      <c r="R45" s="469"/>
      <c r="S45" s="463">
        <f>S10</f>
        <v>0</v>
      </c>
      <c r="T45" s="463"/>
      <c r="U45" s="463"/>
      <c r="V45" s="463"/>
      <c r="W45" s="463"/>
      <c r="X45" s="463"/>
      <c r="Y45" s="463"/>
      <c r="Z45" s="463"/>
      <c r="AA45" s="463"/>
      <c r="AB45" s="463"/>
      <c r="AC45" s="463"/>
      <c r="AD45" s="151"/>
      <c r="AE45" s="151"/>
      <c r="AF45" s="136"/>
      <c r="AG45" s="136"/>
      <c r="AH45" s="132"/>
      <c r="AI45" s="132"/>
      <c r="AJ45" s="148"/>
      <c r="AK45" s="152"/>
      <c r="AL45" s="242" t="s">
        <v>38</v>
      </c>
      <c r="AM45" s="242"/>
      <c r="AN45" s="242"/>
      <c r="AO45" s="242"/>
      <c r="AP45" s="242"/>
      <c r="AQ45" s="242"/>
      <c r="AR45" s="242"/>
      <c r="AS45" s="242"/>
      <c r="AT45" s="242"/>
      <c r="AU45" s="153"/>
      <c r="AV45" s="243">
        <f>AV10</f>
        <v>0</v>
      </c>
      <c r="AW45" s="244"/>
      <c r="AX45" s="244"/>
      <c r="AY45" s="244"/>
      <c r="AZ45" s="244"/>
      <c r="BA45" s="244"/>
      <c r="BB45" s="244"/>
      <c r="BC45" s="244"/>
      <c r="BD45" s="244"/>
      <c r="BE45" s="244"/>
      <c r="BF45" s="244"/>
      <c r="BG45" s="244"/>
      <c r="BH45" s="244"/>
      <c r="BI45" s="245"/>
      <c r="BJ45" s="72"/>
    </row>
    <row r="46" spans="1:70" ht="22.5" customHeight="1" thickBot="1" x14ac:dyDescent="0.2">
      <c r="A46" s="132"/>
      <c r="B46" s="136"/>
      <c r="C46" s="133"/>
      <c r="D46" s="133"/>
      <c r="E46" s="137"/>
      <c r="F46" s="138"/>
      <c r="G46" s="138"/>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2"/>
      <c r="AI46" s="132"/>
      <c r="AJ46" s="148"/>
      <c r="AK46" s="251"/>
      <c r="AL46" s="253" t="s">
        <v>37</v>
      </c>
      <c r="AM46" s="253"/>
      <c r="AN46" s="253"/>
      <c r="AO46" s="253"/>
      <c r="AP46" s="253"/>
      <c r="AQ46" s="253"/>
      <c r="AR46" s="253"/>
      <c r="AS46" s="253"/>
      <c r="AT46" s="253"/>
      <c r="AU46" s="255"/>
      <c r="AV46" s="257">
        <f>AV11</f>
        <v>0</v>
      </c>
      <c r="AW46" s="258"/>
      <c r="AX46" s="258"/>
      <c r="AY46" s="258"/>
      <c r="AZ46" s="258"/>
      <c r="BA46" s="258"/>
      <c r="BB46" s="258"/>
      <c r="BC46" s="258"/>
      <c r="BD46" s="258"/>
      <c r="BE46" s="258"/>
      <c r="BF46" s="258"/>
      <c r="BG46" s="258"/>
      <c r="BH46" s="258"/>
      <c r="BI46" s="259"/>
      <c r="BJ46" s="72"/>
    </row>
    <row r="47" spans="1:70" ht="22.5" customHeight="1" thickTop="1" thickBot="1" x14ac:dyDescent="0.2">
      <c r="A47" s="482" t="s">
        <v>26</v>
      </c>
      <c r="B47" s="483"/>
      <c r="C47" s="488" t="s">
        <v>24</v>
      </c>
      <c r="D47" s="489"/>
      <c r="E47" s="489"/>
      <c r="F47" s="489"/>
      <c r="G47" s="266"/>
      <c r="H47" s="627">
        <f>H12</f>
        <v>0</v>
      </c>
      <c r="I47" s="628"/>
      <c r="J47" s="628"/>
      <c r="K47" s="628"/>
      <c r="L47" s="628"/>
      <c r="M47" s="628"/>
      <c r="N47" s="628"/>
      <c r="O47" s="628"/>
      <c r="P47" s="628"/>
      <c r="Q47" s="629"/>
      <c r="R47" s="488">
        <f>R12</f>
        <v>0</v>
      </c>
      <c r="S47" s="489"/>
      <c r="T47" s="489"/>
      <c r="U47" s="489"/>
      <c r="V47" s="489"/>
      <c r="W47" s="469" t="str">
        <f>W12</f>
        <v>本  店</v>
      </c>
      <c r="X47" s="469"/>
      <c r="Y47" s="478"/>
      <c r="Z47" s="477" t="str">
        <f>Z12</f>
        <v>普　通</v>
      </c>
      <c r="AA47" s="469"/>
      <c r="AB47" s="469"/>
      <c r="AC47" s="469"/>
      <c r="AD47" s="469"/>
      <c r="AE47" s="478"/>
      <c r="AF47" s="136"/>
      <c r="AG47" s="136"/>
      <c r="AH47" s="132"/>
      <c r="AI47" s="132"/>
      <c r="AJ47" s="148"/>
      <c r="AK47" s="252"/>
      <c r="AL47" s="254"/>
      <c r="AM47" s="254"/>
      <c r="AN47" s="254"/>
      <c r="AO47" s="254"/>
      <c r="AP47" s="254"/>
      <c r="AQ47" s="254"/>
      <c r="AR47" s="254"/>
      <c r="AS47" s="254"/>
      <c r="AT47" s="254"/>
      <c r="AU47" s="256"/>
      <c r="AV47" s="260"/>
      <c r="AW47" s="261"/>
      <c r="AX47" s="261"/>
      <c r="AY47" s="261"/>
      <c r="AZ47" s="261"/>
      <c r="BA47" s="261"/>
      <c r="BB47" s="261"/>
      <c r="BC47" s="261"/>
      <c r="BD47" s="261"/>
      <c r="BE47" s="261"/>
      <c r="BF47" s="261"/>
      <c r="BG47" s="261"/>
      <c r="BH47" s="261"/>
      <c r="BI47" s="262"/>
      <c r="BJ47" s="72"/>
    </row>
    <row r="48" spans="1:70" ht="22.5" customHeight="1" thickTop="1" thickBot="1" x14ac:dyDescent="0.2">
      <c r="A48" s="484"/>
      <c r="B48" s="485"/>
      <c r="C48" s="490"/>
      <c r="D48" s="457"/>
      <c r="E48" s="457"/>
      <c r="F48" s="457"/>
      <c r="G48" s="491"/>
      <c r="H48" s="630"/>
      <c r="I48" s="631"/>
      <c r="J48" s="631"/>
      <c r="K48" s="631"/>
      <c r="L48" s="631"/>
      <c r="M48" s="631"/>
      <c r="N48" s="631"/>
      <c r="O48" s="631"/>
      <c r="P48" s="631"/>
      <c r="Q48" s="632"/>
      <c r="R48" s="490"/>
      <c r="S48" s="457"/>
      <c r="T48" s="457"/>
      <c r="U48" s="457"/>
      <c r="V48" s="457"/>
      <c r="W48" s="498"/>
      <c r="X48" s="498"/>
      <c r="Y48" s="499"/>
      <c r="Z48" s="500"/>
      <c r="AA48" s="498"/>
      <c r="AB48" s="498"/>
      <c r="AC48" s="498"/>
      <c r="AD48" s="498"/>
      <c r="AE48" s="499"/>
      <c r="AF48" s="136"/>
      <c r="AG48" s="136"/>
      <c r="AH48" s="132"/>
      <c r="AI48" s="132"/>
      <c r="AJ48" s="132"/>
      <c r="AK48" s="252"/>
      <c r="AL48" s="254" t="s">
        <v>184</v>
      </c>
      <c r="AM48" s="254"/>
      <c r="AN48" s="254"/>
      <c r="AO48" s="254"/>
      <c r="AP48" s="254"/>
      <c r="AQ48" s="254"/>
      <c r="AR48" s="254"/>
      <c r="AS48" s="254"/>
      <c r="AT48" s="254"/>
      <c r="AU48" s="256"/>
      <c r="AV48" s="260" t="str">
        <f>AV13</f>
        <v/>
      </c>
      <c r="AW48" s="261"/>
      <c r="AX48" s="261"/>
      <c r="AY48" s="261"/>
      <c r="AZ48" s="261"/>
      <c r="BA48" s="261"/>
      <c r="BB48" s="261"/>
      <c r="BC48" s="261"/>
      <c r="BD48" s="261"/>
      <c r="BE48" s="261"/>
      <c r="BF48" s="261"/>
      <c r="BG48" s="261"/>
      <c r="BH48" s="261"/>
      <c r="BI48" s="262"/>
      <c r="BJ48" s="72"/>
    </row>
    <row r="49" spans="1:62" ht="22.5" customHeight="1" thickTop="1" x14ac:dyDescent="0.15">
      <c r="A49" s="484"/>
      <c r="B49" s="485"/>
      <c r="C49" s="470" t="s">
        <v>25</v>
      </c>
      <c r="D49" s="470"/>
      <c r="E49" s="470"/>
      <c r="F49" s="470"/>
      <c r="G49" s="470"/>
      <c r="H49" s="471">
        <f>H14</f>
        <v>0</v>
      </c>
      <c r="I49" s="472"/>
      <c r="J49" s="472"/>
      <c r="K49" s="472"/>
      <c r="L49" s="472"/>
      <c r="M49" s="472"/>
      <c r="N49" s="472"/>
      <c r="O49" s="472"/>
      <c r="P49" s="472"/>
      <c r="Q49" s="473"/>
      <c r="R49" s="477" t="s">
        <v>27</v>
      </c>
      <c r="S49" s="469"/>
      <c r="T49" s="469"/>
      <c r="U49" s="469"/>
      <c r="V49" s="478"/>
      <c r="W49" s="477">
        <f>W14</f>
        <v>0</v>
      </c>
      <c r="X49" s="469"/>
      <c r="Y49" s="469"/>
      <c r="Z49" s="469"/>
      <c r="AA49" s="469"/>
      <c r="AB49" s="469"/>
      <c r="AC49" s="469"/>
      <c r="AD49" s="469"/>
      <c r="AE49" s="478"/>
      <c r="AF49" s="136"/>
      <c r="AG49" s="136"/>
      <c r="AH49" s="132"/>
      <c r="AI49" s="132"/>
      <c r="AJ49" s="132"/>
      <c r="AK49" s="275"/>
      <c r="AL49" s="276"/>
      <c r="AM49" s="276"/>
      <c r="AN49" s="276"/>
      <c r="AO49" s="276"/>
      <c r="AP49" s="276"/>
      <c r="AQ49" s="276"/>
      <c r="AR49" s="276"/>
      <c r="AS49" s="276"/>
      <c r="AT49" s="276"/>
      <c r="AU49" s="277"/>
      <c r="AV49" s="278"/>
      <c r="AW49" s="279"/>
      <c r="AX49" s="279"/>
      <c r="AY49" s="279"/>
      <c r="AZ49" s="279"/>
      <c r="BA49" s="279"/>
      <c r="BB49" s="279"/>
      <c r="BC49" s="279"/>
      <c r="BD49" s="279"/>
      <c r="BE49" s="279"/>
      <c r="BF49" s="279"/>
      <c r="BG49" s="279"/>
      <c r="BH49" s="279"/>
      <c r="BI49" s="280"/>
      <c r="BJ49" s="72"/>
    </row>
    <row r="50" spans="1:62" s="61" customFormat="1" ht="22.5" customHeight="1" thickBot="1" x14ac:dyDescent="0.2">
      <c r="A50" s="486"/>
      <c r="B50" s="487"/>
      <c r="C50" s="470"/>
      <c r="D50" s="470"/>
      <c r="E50" s="470"/>
      <c r="F50" s="470"/>
      <c r="G50" s="470"/>
      <c r="H50" s="474"/>
      <c r="I50" s="475"/>
      <c r="J50" s="475"/>
      <c r="K50" s="475"/>
      <c r="L50" s="475"/>
      <c r="M50" s="475"/>
      <c r="N50" s="475"/>
      <c r="O50" s="475"/>
      <c r="P50" s="475"/>
      <c r="Q50" s="476"/>
      <c r="R50" s="479"/>
      <c r="S50" s="480"/>
      <c r="T50" s="480"/>
      <c r="U50" s="480"/>
      <c r="V50" s="481"/>
      <c r="W50" s="479"/>
      <c r="X50" s="480"/>
      <c r="Y50" s="480"/>
      <c r="Z50" s="480"/>
      <c r="AA50" s="480"/>
      <c r="AB50" s="480"/>
      <c r="AC50" s="480"/>
      <c r="AD50" s="480"/>
      <c r="AE50" s="481"/>
      <c r="AF50" s="154"/>
      <c r="AG50" s="154"/>
      <c r="AH50" s="139"/>
      <c r="AI50" s="139"/>
      <c r="AJ50" s="139"/>
      <c r="AK50" s="251"/>
      <c r="AL50" s="253" t="s">
        <v>187</v>
      </c>
      <c r="AM50" s="253"/>
      <c r="AN50" s="253"/>
      <c r="AO50" s="253"/>
      <c r="AP50" s="253"/>
      <c r="AQ50" s="253"/>
      <c r="AR50" s="253"/>
      <c r="AS50" s="253"/>
      <c r="AT50" s="253"/>
      <c r="AU50" s="255"/>
      <c r="AV50" s="633" t="str">
        <f>AV15</f>
        <v/>
      </c>
      <c r="AW50" s="634"/>
      <c r="AX50" s="634"/>
      <c r="AY50" s="634"/>
      <c r="AZ50" s="634"/>
      <c r="BA50" s="634"/>
      <c r="BB50" s="634"/>
      <c r="BC50" s="634"/>
      <c r="BD50" s="634"/>
      <c r="BE50" s="634"/>
      <c r="BF50" s="634"/>
      <c r="BG50" s="634"/>
      <c r="BH50" s="634"/>
      <c r="BI50" s="635"/>
      <c r="BJ50" s="74"/>
    </row>
    <row r="51" spans="1:62" s="61" customFormat="1" ht="22.5" customHeight="1" thickTop="1" thickBot="1" x14ac:dyDescent="0.2">
      <c r="A51" s="184" t="s">
        <v>21</v>
      </c>
      <c r="B51" s="185"/>
      <c r="C51" s="64"/>
      <c r="D51" s="64"/>
      <c r="E51" s="64"/>
      <c r="F51" s="64"/>
      <c r="G51" s="64"/>
      <c r="H51" s="212"/>
      <c r="I51" s="212"/>
      <c r="J51" s="212"/>
      <c r="K51" s="212"/>
      <c r="L51" s="212"/>
      <c r="M51" s="212"/>
      <c r="N51" s="212"/>
      <c r="O51" s="212"/>
      <c r="P51" s="212"/>
      <c r="Q51" s="212"/>
      <c r="R51" s="178"/>
      <c r="S51" s="178"/>
      <c r="T51" s="178"/>
      <c r="U51" s="210"/>
      <c r="V51" s="210"/>
      <c r="W51" s="211"/>
      <c r="X51" s="211"/>
      <c r="Y51" s="211"/>
      <c r="Z51" s="211"/>
      <c r="AA51" s="211"/>
      <c r="AB51" s="211"/>
      <c r="AC51" s="211"/>
      <c r="AD51" s="211"/>
      <c r="AE51" s="211"/>
      <c r="AF51" s="154"/>
      <c r="AG51" s="154"/>
      <c r="AH51" s="139"/>
      <c r="AI51" s="139"/>
      <c r="AJ51" s="139"/>
      <c r="AK51" s="252"/>
      <c r="AL51" s="254"/>
      <c r="AM51" s="254"/>
      <c r="AN51" s="254"/>
      <c r="AO51" s="254"/>
      <c r="AP51" s="254"/>
      <c r="AQ51" s="254"/>
      <c r="AR51" s="254"/>
      <c r="AS51" s="254"/>
      <c r="AT51" s="254"/>
      <c r="AU51" s="256"/>
      <c r="AV51" s="636"/>
      <c r="AW51" s="637"/>
      <c r="AX51" s="637"/>
      <c r="AY51" s="637"/>
      <c r="AZ51" s="637"/>
      <c r="BA51" s="637"/>
      <c r="BB51" s="637"/>
      <c r="BC51" s="637"/>
      <c r="BD51" s="637"/>
      <c r="BE51" s="637"/>
      <c r="BF51" s="637"/>
      <c r="BG51" s="637"/>
      <c r="BH51" s="637"/>
      <c r="BI51" s="638"/>
      <c r="BJ51" s="74"/>
    </row>
    <row r="52" spans="1:62" s="61" customFormat="1" ht="22.5" customHeight="1" thickTop="1" thickBot="1" x14ac:dyDescent="0.2">
      <c r="A52" s="274" t="s">
        <v>22</v>
      </c>
      <c r="B52" s="274"/>
      <c r="C52" s="274"/>
      <c r="D52" s="274"/>
      <c r="E52" s="274"/>
      <c r="F52" s="274"/>
      <c r="G52" s="274"/>
      <c r="H52" s="274"/>
      <c r="I52" s="274"/>
      <c r="J52" s="274"/>
      <c r="K52" s="274"/>
      <c r="L52" s="274"/>
      <c r="M52" s="274"/>
      <c r="N52" s="274"/>
      <c r="O52" s="274"/>
      <c r="P52" s="274"/>
      <c r="Q52" s="274"/>
      <c r="R52" s="274"/>
      <c r="S52" s="274"/>
      <c r="T52" s="274"/>
      <c r="U52" s="189" t="s">
        <v>197</v>
      </c>
      <c r="V52" s="223"/>
      <c r="W52" s="223"/>
      <c r="X52" s="223"/>
      <c r="Y52" s="223"/>
      <c r="Z52" s="223"/>
      <c r="AA52" s="223"/>
      <c r="AB52" s="223"/>
      <c r="AC52" s="223"/>
      <c r="AD52" s="223"/>
      <c r="AE52" s="223"/>
      <c r="AF52" s="223"/>
      <c r="AG52" s="223"/>
      <c r="AH52" s="223"/>
      <c r="AI52" s="223"/>
      <c r="AJ52" s="223"/>
      <c r="AK52" s="252"/>
      <c r="AL52" s="590" t="s">
        <v>201</v>
      </c>
      <c r="AM52" s="591"/>
      <c r="AN52" s="591"/>
      <c r="AO52" s="591"/>
      <c r="AP52" s="591"/>
      <c r="AQ52" s="591"/>
      <c r="AR52" s="594" t="s">
        <v>203</v>
      </c>
      <c r="AS52" s="594"/>
      <c r="AT52" s="594"/>
      <c r="AU52" s="594"/>
      <c r="AV52" s="596">
        <f>AV17</f>
        <v>0</v>
      </c>
      <c r="AW52" s="596"/>
      <c r="AX52" s="596"/>
      <c r="AY52" s="596"/>
      <c r="AZ52" s="596"/>
      <c r="BA52" s="598" t="s">
        <v>204</v>
      </c>
      <c r="BB52" s="598"/>
      <c r="BC52" s="598"/>
      <c r="BD52" s="598"/>
      <c r="BE52" s="596">
        <f>AV52*0.08</f>
        <v>0</v>
      </c>
      <c r="BF52" s="596"/>
      <c r="BG52" s="596"/>
      <c r="BH52" s="596"/>
      <c r="BI52" s="600"/>
      <c r="BJ52" s="74"/>
    </row>
    <row r="53" spans="1:62" s="61" customFormat="1" ht="22.5" customHeight="1" thickTop="1" x14ac:dyDescent="0.15">
      <c r="A53" s="222"/>
      <c r="B53" s="222"/>
      <c r="C53" s="222"/>
      <c r="D53" s="222"/>
      <c r="E53" s="222"/>
      <c r="F53" s="222"/>
      <c r="G53" s="222"/>
      <c r="H53" s="222"/>
      <c r="I53" s="222"/>
      <c r="J53" s="222"/>
      <c r="K53" s="222"/>
      <c r="L53" s="222"/>
      <c r="M53" s="222"/>
      <c r="N53" s="222"/>
      <c r="O53" s="222"/>
      <c r="P53" s="222"/>
      <c r="Q53" s="222"/>
      <c r="R53" s="222"/>
      <c r="S53" s="222"/>
      <c r="T53" s="222"/>
      <c r="U53" s="184" t="s">
        <v>198</v>
      </c>
      <c r="V53" s="184"/>
      <c r="W53" s="184"/>
      <c r="X53" s="184"/>
      <c r="Y53" s="184"/>
      <c r="Z53" s="184"/>
      <c r="AA53" s="184"/>
      <c r="AB53" s="184"/>
      <c r="AC53" s="184"/>
      <c r="AD53" s="184"/>
      <c r="AE53" s="184"/>
      <c r="AF53" s="184"/>
      <c r="AG53" s="184"/>
      <c r="AH53" s="184"/>
      <c r="AI53" s="184"/>
      <c r="AJ53" s="184"/>
      <c r="AK53" s="275"/>
      <c r="AL53" s="592"/>
      <c r="AM53" s="593"/>
      <c r="AN53" s="593"/>
      <c r="AO53" s="593"/>
      <c r="AP53" s="593"/>
      <c r="AQ53" s="593"/>
      <c r="AR53" s="595"/>
      <c r="AS53" s="595"/>
      <c r="AT53" s="595"/>
      <c r="AU53" s="595"/>
      <c r="AV53" s="597"/>
      <c r="AW53" s="597"/>
      <c r="AX53" s="597"/>
      <c r="AY53" s="597"/>
      <c r="AZ53" s="597"/>
      <c r="BA53" s="599"/>
      <c r="BB53" s="599"/>
      <c r="BC53" s="599"/>
      <c r="BD53" s="599"/>
      <c r="BE53" s="597"/>
      <c r="BF53" s="597"/>
      <c r="BG53" s="597"/>
      <c r="BH53" s="597"/>
      <c r="BI53" s="601"/>
      <c r="BJ53" s="74"/>
    </row>
    <row r="54" spans="1:62" s="61" customFormat="1" ht="22.5" customHeight="1" x14ac:dyDescent="0.15">
      <c r="A54" s="274" t="s">
        <v>176</v>
      </c>
      <c r="B54" s="274"/>
      <c r="C54" s="274"/>
      <c r="D54" s="274"/>
      <c r="E54" s="274"/>
      <c r="F54" s="274"/>
      <c r="G54" s="274"/>
      <c r="H54" s="274"/>
      <c r="I54" s="274"/>
      <c r="J54" s="274"/>
      <c r="K54" s="274"/>
      <c r="L54" s="274"/>
      <c r="M54" s="274"/>
      <c r="N54" s="274"/>
      <c r="O54" s="274"/>
      <c r="P54" s="274"/>
      <c r="Q54" s="274"/>
      <c r="R54" s="274"/>
      <c r="S54" s="274"/>
      <c r="T54" s="274"/>
      <c r="U54" s="189" t="s">
        <v>199</v>
      </c>
      <c r="V54" s="189"/>
      <c r="W54" s="189"/>
      <c r="X54" s="189"/>
      <c r="Y54" s="189"/>
      <c r="Z54" s="189"/>
      <c r="AA54" s="189"/>
      <c r="AB54" s="189"/>
      <c r="AC54" s="189"/>
      <c r="AD54" s="189"/>
      <c r="AE54" s="189"/>
      <c r="AF54" s="189"/>
      <c r="AG54" s="189"/>
      <c r="AH54" s="189"/>
      <c r="AI54" s="189"/>
      <c r="AJ54" s="189"/>
      <c r="AK54" s="583"/>
      <c r="AL54" s="585" t="s">
        <v>202</v>
      </c>
      <c r="AM54" s="586"/>
      <c r="AN54" s="586"/>
      <c r="AO54" s="586"/>
      <c r="AP54" s="586"/>
      <c r="AQ54" s="586"/>
      <c r="AR54" s="470" t="s">
        <v>203</v>
      </c>
      <c r="AS54" s="470"/>
      <c r="AT54" s="470"/>
      <c r="AU54" s="470"/>
      <c r="AV54" s="577">
        <f>AV19</f>
        <v>0</v>
      </c>
      <c r="AW54" s="577"/>
      <c r="AX54" s="577"/>
      <c r="AY54" s="577"/>
      <c r="AZ54" s="577"/>
      <c r="BA54" s="579" t="s">
        <v>204</v>
      </c>
      <c r="BB54" s="579"/>
      <c r="BC54" s="579"/>
      <c r="BD54" s="579"/>
      <c r="BE54" s="577">
        <f>AV54*0.1</f>
        <v>0</v>
      </c>
      <c r="BF54" s="577"/>
      <c r="BG54" s="577"/>
      <c r="BH54" s="577"/>
      <c r="BI54" s="581"/>
      <c r="BJ54" s="74"/>
    </row>
    <row r="55" spans="1:62" s="61" customFormat="1" ht="22.5" customHeight="1" thickBot="1" x14ac:dyDescent="0.2">
      <c r="A55" s="222"/>
      <c r="B55" s="222"/>
      <c r="C55" s="222"/>
      <c r="D55" s="222"/>
      <c r="E55" s="222"/>
      <c r="F55" s="222"/>
      <c r="G55" s="222"/>
      <c r="H55" s="222"/>
      <c r="I55" s="222"/>
      <c r="J55" s="222"/>
      <c r="K55" s="222"/>
      <c r="L55" s="222"/>
      <c r="M55" s="222"/>
      <c r="N55" s="222"/>
      <c r="O55" s="222"/>
      <c r="P55" s="222"/>
      <c r="Q55" s="222"/>
      <c r="R55" s="222"/>
      <c r="S55" s="222"/>
      <c r="T55" s="222"/>
      <c r="U55" s="184" t="s">
        <v>200</v>
      </c>
      <c r="V55" s="184"/>
      <c r="W55" s="184"/>
      <c r="X55" s="184"/>
      <c r="Y55" s="184"/>
      <c r="Z55" s="184"/>
      <c r="AA55" s="184"/>
      <c r="AB55" s="184"/>
      <c r="AC55" s="184"/>
      <c r="AD55" s="184"/>
      <c r="AE55" s="184"/>
      <c r="AF55" s="184"/>
      <c r="AG55" s="184"/>
      <c r="AH55" s="184"/>
      <c r="AI55" s="184"/>
      <c r="AJ55" s="184"/>
      <c r="AK55" s="584"/>
      <c r="AL55" s="587"/>
      <c r="AM55" s="588"/>
      <c r="AN55" s="588"/>
      <c r="AO55" s="588"/>
      <c r="AP55" s="588"/>
      <c r="AQ55" s="588"/>
      <c r="AR55" s="589"/>
      <c r="AS55" s="589"/>
      <c r="AT55" s="589"/>
      <c r="AU55" s="589"/>
      <c r="AV55" s="578"/>
      <c r="AW55" s="578"/>
      <c r="AX55" s="578"/>
      <c r="AY55" s="578"/>
      <c r="AZ55" s="578"/>
      <c r="BA55" s="580"/>
      <c r="BB55" s="580"/>
      <c r="BC55" s="580"/>
      <c r="BD55" s="580"/>
      <c r="BE55" s="578"/>
      <c r="BF55" s="578"/>
      <c r="BG55" s="578"/>
      <c r="BH55" s="578"/>
      <c r="BI55" s="582"/>
      <c r="BJ55" s="74"/>
    </row>
    <row r="56" spans="1:62" ht="22.5" customHeight="1" thickBot="1" x14ac:dyDescent="0.2">
      <c r="A56" s="132" t="s">
        <v>45</v>
      </c>
      <c r="B56" s="154"/>
      <c r="C56" s="133"/>
      <c r="D56" s="133"/>
      <c r="E56" s="138"/>
      <c r="F56" s="138"/>
      <c r="G56" s="138"/>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72"/>
    </row>
    <row r="57" spans="1:62" ht="27" customHeight="1" x14ac:dyDescent="0.15">
      <c r="A57" s="514" t="s">
        <v>8</v>
      </c>
      <c r="B57" s="515"/>
      <c r="C57" s="515"/>
      <c r="D57" s="515"/>
      <c r="E57" s="515"/>
      <c r="F57" s="515"/>
      <c r="G57" s="515"/>
      <c r="H57" s="515"/>
      <c r="I57" s="515"/>
      <c r="J57" s="515"/>
      <c r="K57" s="515"/>
      <c r="L57" s="341" t="s">
        <v>9</v>
      </c>
      <c r="M57" s="341"/>
      <c r="N57" s="341"/>
      <c r="O57" s="341"/>
      <c r="P57" s="341"/>
      <c r="Q57" s="341"/>
      <c r="R57" s="341"/>
      <c r="S57" s="518"/>
      <c r="T57" s="520" t="s">
        <v>36</v>
      </c>
      <c r="U57" s="521"/>
      <c r="V57" s="521"/>
      <c r="W57" s="521"/>
      <c r="X57" s="521"/>
      <c r="Y57" s="521"/>
      <c r="Z57" s="521"/>
      <c r="AA57" s="521"/>
      <c r="AB57" s="521"/>
      <c r="AC57" s="521"/>
      <c r="AD57" s="521"/>
      <c r="AE57" s="521"/>
      <c r="AF57" s="521"/>
      <c r="AG57" s="521"/>
      <c r="AH57" s="521"/>
      <c r="AI57" s="521"/>
      <c r="AJ57" s="521"/>
      <c r="AK57" s="522" t="s">
        <v>43</v>
      </c>
      <c r="AL57" s="523"/>
      <c r="AM57" s="523"/>
      <c r="AN57" s="523"/>
      <c r="AO57" s="523"/>
      <c r="AP57" s="523"/>
      <c r="AQ57" s="523"/>
      <c r="AR57" s="523"/>
      <c r="AS57" s="523"/>
      <c r="AT57" s="523"/>
      <c r="AU57" s="524"/>
      <c r="AV57" s="155"/>
      <c r="AW57" s="156"/>
      <c r="AX57" s="525" t="s">
        <v>39</v>
      </c>
      <c r="AY57" s="525"/>
      <c r="AZ57" s="525"/>
      <c r="BA57" s="525"/>
      <c r="BB57" s="525"/>
      <c r="BC57" s="525"/>
      <c r="BD57" s="525"/>
      <c r="BE57" s="525"/>
      <c r="BF57" s="525"/>
      <c r="BG57" s="525"/>
      <c r="BH57" s="156"/>
      <c r="BI57" s="157"/>
      <c r="BJ57" s="72"/>
    </row>
    <row r="58" spans="1:62" ht="27" customHeight="1" x14ac:dyDescent="0.15">
      <c r="A58" s="516"/>
      <c r="B58" s="517"/>
      <c r="C58" s="517"/>
      <c r="D58" s="517"/>
      <c r="E58" s="517"/>
      <c r="F58" s="517"/>
      <c r="G58" s="517"/>
      <c r="H58" s="517"/>
      <c r="I58" s="517"/>
      <c r="J58" s="517"/>
      <c r="K58" s="517"/>
      <c r="L58" s="405"/>
      <c r="M58" s="405"/>
      <c r="N58" s="405"/>
      <c r="O58" s="405"/>
      <c r="P58" s="405"/>
      <c r="Q58" s="405"/>
      <c r="R58" s="405"/>
      <c r="S58" s="519"/>
      <c r="T58" s="526" t="s">
        <v>10</v>
      </c>
      <c r="U58" s="527"/>
      <c r="V58" s="527"/>
      <c r="W58" s="527"/>
      <c r="X58" s="405" t="s">
        <v>1</v>
      </c>
      <c r="Y58" s="405"/>
      <c r="Z58" s="405" t="s">
        <v>6</v>
      </c>
      <c r="AA58" s="405"/>
      <c r="AB58" s="405"/>
      <c r="AC58" s="405"/>
      <c r="AD58" s="527" t="s">
        <v>11</v>
      </c>
      <c r="AE58" s="527"/>
      <c r="AF58" s="527"/>
      <c r="AG58" s="527"/>
      <c r="AH58" s="527"/>
      <c r="AI58" s="527"/>
      <c r="AJ58" s="527"/>
      <c r="AK58" s="503" t="s">
        <v>10</v>
      </c>
      <c r="AL58" s="501"/>
      <c r="AM58" s="501"/>
      <c r="AN58" s="501"/>
      <c r="AO58" s="501" t="s">
        <v>11</v>
      </c>
      <c r="AP58" s="501"/>
      <c r="AQ58" s="501"/>
      <c r="AR58" s="501"/>
      <c r="AS58" s="501"/>
      <c r="AT58" s="501"/>
      <c r="AU58" s="502"/>
      <c r="AV58" s="503" t="s">
        <v>10</v>
      </c>
      <c r="AW58" s="501"/>
      <c r="AX58" s="501"/>
      <c r="AY58" s="501"/>
      <c r="AZ58" s="501" t="s">
        <v>11</v>
      </c>
      <c r="BA58" s="501"/>
      <c r="BB58" s="501"/>
      <c r="BC58" s="501"/>
      <c r="BD58" s="501"/>
      <c r="BE58" s="501"/>
      <c r="BF58" s="501"/>
      <c r="BG58" s="501"/>
      <c r="BH58" s="501"/>
      <c r="BI58" s="504"/>
      <c r="BJ58" s="72"/>
    </row>
    <row r="59" spans="1:62" ht="36" customHeight="1" x14ac:dyDescent="0.15">
      <c r="A59" s="505" t="str">
        <f>A24</f>
        <v>当初</v>
      </c>
      <c r="B59" s="506"/>
      <c r="C59" s="507"/>
      <c r="D59" s="508">
        <f>D24</f>
        <v>0</v>
      </c>
      <c r="E59" s="509"/>
      <c r="F59" s="509"/>
      <c r="G59" s="509"/>
      <c r="H59" s="509"/>
      <c r="I59" s="509"/>
      <c r="J59" s="509"/>
      <c r="K59" s="510"/>
      <c r="L59" s="511" t="str">
        <f>L24</f>
        <v/>
      </c>
      <c r="M59" s="511"/>
      <c r="N59" s="511"/>
      <c r="O59" s="511"/>
      <c r="P59" s="511"/>
      <c r="Q59" s="511"/>
      <c r="R59" s="511"/>
      <c r="S59" s="512"/>
      <c r="T59" s="339" t="str">
        <f>T24</f>
        <v/>
      </c>
      <c r="U59" s="340"/>
      <c r="V59" s="340"/>
      <c r="W59" s="340"/>
      <c r="X59" s="341" t="str">
        <f>X24</f>
        <v/>
      </c>
      <c r="Y59" s="341"/>
      <c r="Z59" s="513">
        <f>Z24</f>
        <v>0</v>
      </c>
      <c r="AA59" s="513"/>
      <c r="AB59" s="513"/>
      <c r="AC59" s="513"/>
      <c r="AD59" s="343">
        <f t="shared" ref="AD59:AD65" si="0">AD24</f>
        <v>0</v>
      </c>
      <c r="AE59" s="343"/>
      <c r="AF59" s="343"/>
      <c r="AG59" s="343"/>
      <c r="AH59" s="343"/>
      <c r="AI59" s="343"/>
      <c r="AJ59" s="343"/>
      <c r="AK59" s="365" t="str">
        <f>AK24</f>
        <v/>
      </c>
      <c r="AL59" s="366"/>
      <c r="AM59" s="366"/>
      <c r="AN59" s="366"/>
      <c r="AO59" s="367">
        <f t="shared" ref="AO59:AO64" si="1">AO24</f>
        <v>0</v>
      </c>
      <c r="AP59" s="367"/>
      <c r="AQ59" s="367"/>
      <c r="AR59" s="367"/>
      <c r="AS59" s="367"/>
      <c r="AT59" s="367"/>
      <c r="AU59" s="368"/>
      <c r="AV59" s="365" t="str">
        <f>AV24</f>
        <v/>
      </c>
      <c r="AW59" s="366"/>
      <c r="AX59" s="366"/>
      <c r="AY59" s="366"/>
      <c r="AZ59" s="367" t="str">
        <f t="shared" ref="AZ59:AZ64" si="2">AZ24</f>
        <v/>
      </c>
      <c r="BA59" s="367"/>
      <c r="BB59" s="367"/>
      <c r="BC59" s="367"/>
      <c r="BD59" s="367"/>
      <c r="BE59" s="367"/>
      <c r="BF59" s="367"/>
      <c r="BG59" s="367"/>
      <c r="BH59" s="367"/>
      <c r="BI59" s="369"/>
      <c r="BJ59" s="72"/>
    </row>
    <row r="60" spans="1:62" ht="36" customHeight="1" x14ac:dyDescent="0.15">
      <c r="A60" s="528" t="str">
        <f>A25</f>
        <v>変更1</v>
      </c>
      <c r="B60" s="529"/>
      <c r="C60" s="530"/>
      <c r="D60" s="531">
        <f>D25</f>
        <v>0</v>
      </c>
      <c r="E60" s="532"/>
      <c r="F60" s="532"/>
      <c r="G60" s="532"/>
      <c r="H60" s="532"/>
      <c r="I60" s="532"/>
      <c r="J60" s="532"/>
      <c r="K60" s="533"/>
      <c r="L60" s="534" t="str">
        <f>L25</f>
        <v/>
      </c>
      <c r="M60" s="534"/>
      <c r="N60" s="534"/>
      <c r="O60" s="534"/>
      <c r="P60" s="534"/>
      <c r="Q60" s="534"/>
      <c r="R60" s="534"/>
      <c r="S60" s="535"/>
      <c r="T60" s="362" t="str">
        <f>T25</f>
        <v/>
      </c>
      <c r="U60" s="363"/>
      <c r="V60" s="363"/>
      <c r="W60" s="363"/>
      <c r="X60" s="364" t="str">
        <f>X25</f>
        <v/>
      </c>
      <c r="Y60" s="364"/>
      <c r="Z60" s="431">
        <f>Z25</f>
        <v>0</v>
      </c>
      <c r="AA60" s="431"/>
      <c r="AB60" s="431"/>
      <c r="AC60" s="431"/>
      <c r="AD60" s="376">
        <f t="shared" si="0"/>
        <v>0</v>
      </c>
      <c r="AE60" s="376"/>
      <c r="AF60" s="376"/>
      <c r="AG60" s="376"/>
      <c r="AH60" s="376"/>
      <c r="AI60" s="376"/>
      <c r="AJ60" s="376"/>
      <c r="AK60" s="377" t="str">
        <f>AK25</f>
        <v/>
      </c>
      <c r="AL60" s="378"/>
      <c r="AM60" s="378"/>
      <c r="AN60" s="378"/>
      <c r="AO60" s="379">
        <f t="shared" si="1"/>
        <v>0</v>
      </c>
      <c r="AP60" s="379"/>
      <c r="AQ60" s="379"/>
      <c r="AR60" s="379"/>
      <c r="AS60" s="379"/>
      <c r="AT60" s="379"/>
      <c r="AU60" s="380"/>
      <c r="AV60" s="377" t="str">
        <f>AV25</f>
        <v/>
      </c>
      <c r="AW60" s="378"/>
      <c r="AX60" s="378"/>
      <c r="AY60" s="378"/>
      <c r="AZ60" s="379" t="str">
        <f t="shared" si="2"/>
        <v/>
      </c>
      <c r="BA60" s="379"/>
      <c r="BB60" s="379"/>
      <c r="BC60" s="379"/>
      <c r="BD60" s="379"/>
      <c r="BE60" s="379"/>
      <c r="BF60" s="379"/>
      <c r="BG60" s="379"/>
      <c r="BH60" s="379"/>
      <c r="BI60" s="381"/>
      <c r="BJ60" s="72"/>
    </row>
    <row r="61" spans="1:62" ht="36" customHeight="1" x14ac:dyDescent="0.15">
      <c r="A61" s="528" t="str">
        <f>A26</f>
        <v>変更2</v>
      </c>
      <c r="B61" s="529"/>
      <c r="C61" s="530"/>
      <c r="D61" s="531">
        <f>D26</f>
        <v>0</v>
      </c>
      <c r="E61" s="532"/>
      <c r="F61" s="532"/>
      <c r="G61" s="532"/>
      <c r="H61" s="532"/>
      <c r="I61" s="532"/>
      <c r="J61" s="532"/>
      <c r="K61" s="533"/>
      <c r="L61" s="534" t="str">
        <f>L26</f>
        <v/>
      </c>
      <c r="M61" s="534"/>
      <c r="N61" s="534"/>
      <c r="O61" s="534"/>
      <c r="P61" s="534"/>
      <c r="Q61" s="534"/>
      <c r="R61" s="534"/>
      <c r="S61" s="535"/>
      <c r="T61" s="362" t="str">
        <f>T26</f>
        <v/>
      </c>
      <c r="U61" s="363"/>
      <c r="V61" s="363"/>
      <c r="W61" s="363"/>
      <c r="X61" s="364" t="str">
        <f>X26</f>
        <v/>
      </c>
      <c r="Y61" s="364"/>
      <c r="Z61" s="431">
        <f>Z26</f>
        <v>0</v>
      </c>
      <c r="AA61" s="431"/>
      <c r="AB61" s="431"/>
      <c r="AC61" s="431"/>
      <c r="AD61" s="376">
        <f t="shared" si="0"/>
        <v>0</v>
      </c>
      <c r="AE61" s="376"/>
      <c r="AF61" s="376"/>
      <c r="AG61" s="376"/>
      <c r="AH61" s="376"/>
      <c r="AI61" s="376"/>
      <c r="AJ61" s="376"/>
      <c r="AK61" s="377" t="str">
        <f>AK26</f>
        <v/>
      </c>
      <c r="AL61" s="378"/>
      <c r="AM61" s="378"/>
      <c r="AN61" s="378"/>
      <c r="AO61" s="379">
        <f t="shared" si="1"/>
        <v>0</v>
      </c>
      <c r="AP61" s="379"/>
      <c r="AQ61" s="379"/>
      <c r="AR61" s="379"/>
      <c r="AS61" s="379"/>
      <c r="AT61" s="379"/>
      <c r="AU61" s="380"/>
      <c r="AV61" s="377" t="str">
        <f>AV26</f>
        <v/>
      </c>
      <c r="AW61" s="378"/>
      <c r="AX61" s="378"/>
      <c r="AY61" s="378"/>
      <c r="AZ61" s="379" t="str">
        <f t="shared" si="2"/>
        <v/>
      </c>
      <c r="BA61" s="379"/>
      <c r="BB61" s="379"/>
      <c r="BC61" s="379"/>
      <c r="BD61" s="379"/>
      <c r="BE61" s="379"/>
      <c r="BF61" s="379"/>
      <c r="BG61" s="379"/>
      <c r="BH61" s="379"/>
      <c r="BI61" s="381"/>
      <c r="BJ61" s="72"/>
    </row>
    <row r="62" spans="1:62" ht="36" customHeight="1" x14ac:dyDescent="0.15">
      <c r="A62" s="528" t="str">
        <f>A27</f>
        <v>変更3</v>
      </c>
      <c r="B62" s="529"/>
      <c r="C62" s="530"/>
      <c r="D62" s="531">
        <f>D27</f>
        <v>0</v>
      </c>
      <c r="E62" s="532"/>
      <c r="F62" s="532"/>
      <c r="G62" s="532"/>
      <c r="H62" s="532"/>
      <c r="I62" s="532"/>
      <c r="J62" s="532"/>
      <c r="K62" s="533"/>
      <c r="L62" s="549" t="str">
        <f>L27</f>
        <v/>
      </c>
      <c r="M62" s="549"/>
      <c r="N62" s="549"/>
      <c r="O62" s="549"/>
      <c r="P62" s="549"/>
      <c r="Q62" s="549"/>
      <c r="R62" s="549"/>
      <c r="S62" s="550"/>
      <c r="T62" s="403" t="str">
        <f>T27</f>
        <v/>
      </c>
      <c r="U62" s="404"/>
      <c r="V62" s="404"/>
      <c r="W62" s="404"/>
      <c r="X62" s="405" t="str">
        <f>X27</f>
        <v/>
      </c>
      <c r="Y62" s="405"/>
      <c r="Z62" s="551">
        <f>Z27</f>
        <v>0</v>
      </c>
      <c r="AA62" s="551"/>
      <c r="AB62" s="551"/>
      <c r="AC62" s="551"/>
      <c r="AD62" s="450">
        <f t="shared" si="0"/>
        <v>0</v>
      </c>
      <c r="AE62" s="450"/>
      <c r="AF62" s="450"/>
      <c r="AG62" s="450"/>
      <c r="AH62" s="450"/>
      <c r="AI62" s="450"/>
      <c r="AJ62" s="450"/>
      <c r="AK62" s="384" t="str">
        <f>AK27</f>
        <v/>
      </c>
      <c r="AL62" s="385"/>
      <c r="AM62" s="385"/>
      <c r="AN62" s="385"/>
      <c r="AO62" s="382">
        <f t="shared" si="1"/>
        <v>0</v>
      </c>
      <c r="AP62" s="382"/>
      <c r="AQ62" s="382"/>
      <c r="AR62" s="382"/>
      <c r="AS62" s="382"/>
      <c r="AT62" s="382"/>
      <c r="AU62" s="383"/>
      <c r="AV62" s="384" t="str">
        <f>AV27</f>
        <v/>
      </c>
      <c r="AW62" s="385"/>
      <c r="AX62" s="385"/>
      <c r="AY62" s="385"/>
      <c r="AZ62" s="382" t="str">
        <f t="shared" si="2"/>
        <v/>
      </c>
      <c r="BA62" s="382"/>
      <c r="BB62" s="382"/>
      <c r="BC62" s="382"/>
      <c r="BD62" s="382"/>
      <c r="BE62" s="382"/>
      <c r="BF62" s="382"/>
      <c r="BG62" s="382"/>
      <c r="BH62" s="382"/>
      <c r="BI62" s="386"/>
      <c r="BJ62" s="72"/>
    </row>
    <row r="63" spans="1:62" ht="36" customHeight="1" x14ac:dyDescent="0.15">
      <c r="A63" s="543">
        <f>A28</f>
        <v>0</v>
      </c>
      <c r="B63" s="544"/>
      <c r="C63" s="544"/>
      <c r="D63" s="544"/>
      <c r="E63" s="544"/>
      <c r="F63" s="544"/>
      <c r="G63" s="544"/>
      <c r="H63" s="544"/>
      <c r="I63" s="544"/>
      <c r="J63" s="544"/>
      <c r="K63" s="544"/>
      <c r="L63" s="545" t="str">
        <f>L28</f>
        <v/>
      </c>
      <c r="M63" s="545"/>
      <c r="N63" s="545"/>
      <c r="O63" s="545"/>
      <c r="P63" s="545"/>
      <c r="Q63" s="545"/>
      <c r="R63" s="545"/>
      <c r="S63" s="546"/>
      <c r="T63" s="547">
        <f>T28</f>
        <v>0</v>
      </c>
      <c r="U63" s="548"/>
      <c r="V63" s="548"/>
      <c r="W63" s="548"/>
      <c r="X63" s="446">
        <f>X28</f>
        <v>0</v>
      </c>
      <c r="Y63" s="446"/>
      <c r="Z63" s="447">
        <f>Z28</f>
        <v>0</v>
      </c>
      <c r="AA63" s="447"/>
      <c r="AB63" s="447"/>
      <c r="AC63" s="447"/>
      <c r="AD63" s="448">
        <f t="shared" si="0"/>
        <v>0</v>
      </c>
      <c r="AE63" s="448"/>
      <c r="AF63" s="448"/>
      <c r="AG63" s="448"/>
      <c r="AH63" s="448"/>
      <c r="AI63" s="448"/>
      <c r="AJ63" s="448"/>
      <c r="AK63" s="536" t="str">
        <f>AK28</f>
        <v/>
      </c>
      <c r="AL63" s="537"/>
      <c r="AM63" s="537"/>
      <c r="AN63" s="537"/>
      <c r="AO63" s="538">
        <f t="shared" si="1"/>
        <v>0</v>
      </c>
      <c r="AP63" s="538"/>
      <c r="AQ63" s="538"/>
      <c r="AR63" s="538"/>
      <c r="AS63" s="538"/>
      <c r="AT63" s="538"/>
      <c r="AU63" s="558"/>
      <c r="AV63" s="536">
        <f>AV28</f>
        <v>0</v>
      </c>
      <c r="AW63" s="537"/>
      <c r="AX63" s="537"/>
      <c r="AY63" s="537"/>
      <c r="AZ63" s="538">
        <f t="shared" si="2"/>
        <v>0</v>
      </c>
      <c r="BA63" s="538"/>
      <c r="BB63" s="538"/>
      <c r="BC63" s="538"/>
      <c r="BD63" s="538"/>
      <c r="BE63" s="538"/>
      <c r="BF63" s="538"/>
      <c r="BG63" s="538"/>
      <c r="BH63" s="538"/>
      <c r="BI63" s="539"/>
      <c r="BJ63" s="72"/>
    </row>
    <row r="64" spans="1:62" ht="40.5" customHeight="1" thickBot="1" x14ac:dyDescent="0.2">
      <c r="A64" s="540" t="s">
        <v>12</v>
      </c>
      <c r="B64" s="541"/>
      <c r="C64" s="541"/>
      <c r="D64" s="541"/>
      <c r="E64" s="541"/>
      <c r="F64" s="541"/>
      <c r="G64" s="541"/>
      <c r="H64" s="541"/>
      <c r="I64" s="541"/>
      <c r="J64" s="541"/>
      <c r="K64" s="541"/>
      <c r="L64" s="541"/>
      <c r="M64" s="541"/>
      <c r="N64" s="541"/>
      <c r="O64" s="541"/>
      <c r="P64" s="541"/>
      <c r="Q64" s="541"/>
      <c r="R64" s="541"/>
      <c r="S64" s="542"/>
      <c r="T64" s="436"/>
      <c r="U64" s="437"/>
      <c r="V64" s="437"/>
      <c r="W64" s="437"/>
      <c r="X64" s="438"/>
      <c r="Y64" s="438"/>
      <c r="Z64" s="439"/>
      <c r="AA64" s="439"/>
      <c r="AB64" s="439"/>
      <c r="AC64" s="439"/>
      <c r="AD64" s="440">
        <f t="shared" si="0"/>
        <v>0</v>
      </c>
      <c r="AE64" s="440"/>
      <c r="AF64" s="440"/>
      <c r="AG64" s="440"/>
      <c r="AH64" s="440"/>
      <c r="AI64" s="440"/>
      <c r="AJ64" s="440"/>
      <c r="AK64" s="420"/>
      <c r="AL64" s="421"/>
      <c r="AM64" s="421"/>
      <c r="AN64" s="421"/>
      <c r="AO64" s="421">
        <f t="shared" si="1"/>
        <v>0</v>
      </c>
      <c r="AP64" s="421"/>
      <c r="AQ64" s="421"/>
      <c r="AR64" s="421"/>
      <c r="AS64" s="421"/>
      <c r="AT64" s="421"/>
      <c r="AU64" s="422"/>
      <c r="AV64" s="423"/>
      <c r="AW64" s="424"/>
      <c r="AX64" s="424"/>
      <c r="AY64" s="424"/>
      <c r="AZ64" s="424">
        <f t="shared" si="2"/>
        <v>0</v>
      </c>
      <c r="BA64" s="424"/>
      <c r="BB64" s="424"/>
      <c r="BC64" s="424"/>
      <c r="BD64" s="424"/>
      <c r="BE64" s="424"/>
      <c r="BF64" s="424"/>
      <c r="BG64" s="424"/>
      <c r="BH64" s="424"/>
      <c r="BI64" s="425"/>
      <c r="BJ64" s="72"/>
    </row>
    <row r="65" spans="1:70" ht="20.25" customHeight="1" x14ac:dyDescent="0.15">
      <c r="A65" s="552" t="s">
        <v>13</v>
      </c>
      <c r="B65" s="553"/>
      <c r="C65" s="553"/>
      <c r="D65" s="553"/>
      <c r="E65" s="553"/>
      <c r="F65" s="553"/>
      <c r="G65" s="553"/>
      <c r="H65" s="553"/>
      <c r="I65" s="553"/>
      <c r="J65" s="553"/>
      <c r="K65" s="553"/>
      <c r="L65" s="553"/>
      <c r="M65" s="553"/>
      <c r="N65" s="553"/>
      <c r="O65" s="553"/>
      <c r="P65" s="553"/>
      <c r="Q65" s="553"/>
      <c r="R65" s="553"/>
      <c r="S65" s="554"/>
      <c r="T65" s="429"/>
      <c r="U65" s="430"/>
      <c r="V65" s="430"/>
      <c r="W65" s="430"/>
      <c r="X65" s="364"/>
      <c r="Y65" s="364"/>
      <c r="Z65" s="431"/>
      <c r="AA65" s="431"/>
      <c r="AB65" s="431"/>
      <c r="AC65" s="431"/>
      <c r="AD65" s="376">
        <f t="shared" si="0"/>
        <v>0</v>
      </c>
      <c r="AE65" s="376"/>
      <c r="AF65" s="376"/>
      <c r="AG65" s="376"/>
      <c r="AH65" s="376"/>
      <c r="AI65" s="376"/>
      <c r="AJ65" s="4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72"/>
    </row>
    <row r="66" spans="1:70" ht="20.25" customHeight="1" x14ac:dyDescent="0.15">
      <c r="A66" s="552"/>
      <c r="B66" s="553"/>
      <c r="C66" s="553"/>
      <c r="D66" s="553"/>
      <c r="E66" s="553"/>
      <c r="F66" s="553"/>
      <c r="G66" s="553"/>
      <c r="H66" s="553"/>
      <c r="I66" s="553"/>
      <c r="J66" s="553"/>
      <c r="K66" s="553"/>
      <c r="L66" s="553"/>
      <c r="M66" s="553"/>
      <c r="N66" s="553"/>
      <c r="O66" s="553"/>
      <c r="P66" s="553"/>
      <c r="Q66" s="553"/>
      <c r="R66" s="553"/>
      <c r="S66" s="554"/>
      <c r="T66" s="429"/>
      <c r="U66" s="430"/>
      <c r="V66" s="430"/>
      <c r="W66" s="430"/>
      <c r="X66" s="364"/>
      <c r="Y66" s="364"/>
      <c r="Z66" s="431"/>
      <c r="AA66" s="431"/>
      <c r="AB66" s="431"/>
      <c r="AC66" s="431"/>
      <c r="AD66" s="376"/>
      <c r="AE66" s="376"/>
      <c r="AF66" s="376"/>
      <c r="AG66" s="376"/>
      <c r="AH66" s="376"/>
      <c r="AI66" s="376"/>
      <c r="AJ66" s="432"/>
      <c r="AK66" s="132"/>
      <c r="AL66" s="555" t="s">
        <v>7</v>
      </c>
      <c r="AM66" s="556"/>
      <c r="AN66" s="557"/>
      <c r="AO66" s="555" t="s">
        <v>15</v>
      </c>
      <c r="AP66" s="556"/>
      <c r="AQ66" s="557"/>
      <c r="AR66" s="555" t="s">
        <v>16</v>
      </c>
      <c r="AS66" s="556"/>
      <c r="AT66" s="557"/>
      <c r="AU66" s="555" t="s">
        <v>20</v>
      </c>
      <c r="AV66" s="556"/>
      <c r="AW66" s="557"/>
      <c r="AX66" s="555" t="s">
        <v>17</v>
      </c>
      <c r="AY66" s="556"/>
      <c r="AZ66" s="557"/>
      <c r="BA66" s="639" t="s">
        <v>194</v>
      </c>
      <c r="BB66" s="640"/>
      <c r="BC66" s="641"/>
      <c r="BD66" s="555" t="s">
        <v>18</v>
      </c>
      <c r="BE66" s="556"/>
      <c r="BF66" s="557"/>
      <c r="BG66" s="555" t="s">
        <v>19</v>
      </c>
      <c r="BH66" s="556"/>
      <c r="BI66" s="557"/>
      <c r="BJ66" s="72"/>
    </row>
    <row r="67" spans="1:70" ht="20.25" customHeight="1" x14ac:dyDescent="0.15">
      <c r="A67" s="552" t="s">
        <v>14</v>
      </c>
      <c r="B67" s="553"/>
      <c r="C67" s="553"/>
      <c r="D67" s="553"/>
      <c r="E67" s="553"/>
      <c r="F67" s="553"/>
      <c r="G67" s="553"/>
      <c r="H67" s="553"/>
      <c r="I67" s="553"/>
      <c r="J67" s="553"/>
      <c r="K67" s="553"/>
      <c r="L67" s="553"/>
      <c r="M67" s="553"/>
      <c r="N67" s="553"/>
      <c r="O67" s="553"/>
      <c r="P67" s="553"/>
      <c r="Q67" s="553"/>
      <c r="R67" s="553"/>
      <c r="S67" s="554"/>
      <c r="T67" s="429"/>
      <c r="U67" s="430"/>
      <c r="V67" s="430"/>
      <c r="W67" s="430"/>
      <c r="X67" s="364"/>
      <c r="Y67" s="364"/>
      <c r="Z67" s="431"/>
      <c r="AA67" s="431"/>
      <c r="AB67" s="431"/>
      <c r="AC67" s="431"/>
      <c r="AD67" s="376">
        <f>AD32</f>
        <v>0</v>
      </c>
      <c r="AE67" s="376"/>
      <c r="AF67" s="376"/>
      <c r="AG67" s="376"/>
      <c r="AH67" s="376"/>
      <c r="AI67" s="376"/>
      <c r="AJ67" s="432"/>
      <c r="AK67" s="132"/>
      <c r="AL67" s="488"/>
      <c r="AM67" s="489"/>
      <c r="AN67" s="266"/>
      <c r="AO67" s="488"/>
      <c r="AP67" s="489"/>
      <c r="AQ67" s="266"/>
      <c r="AR67" s="488"/>
      <c r="AS67" s="489"/>
      <c r="AT67" s="266"/>
      <c r="AU67" s="488"/>
      <c r="AV67" s="489"/>
      <c r="AW67" s="266"/>
      <c r="AX67" s="488"/>
      <c r="AY67" s="489"/>
      <c r="AZ67" s="266"/>
      <c r="BA67" s="221"/>
      <c r="BB67" s="221"/>
      <c r="BC67" s="221"/>
      <c r="BD67" s="488"/>
      <c r="BE67" s="489"/>
      <c r="BF67" s="266"/>
      <c r="BG67" s="488"/>
      <c r="BH67" s="489"/>
      <c r="BI67" s="266"/>
      <c r="BJ67" s="72"/>
    </row>
    <row r="68" spans="1:70" ht="20.25" customHeight="1" x14ac:dyDescent="0.15">
      <c r="A68" s="562"/>
      <c r="B68" s="563"/>
      <c r="C68" s="563"/>
      <c r="D68" s="563"/>
      <c r="E68" s="563"/>
      <c r="F68" s="563"/>
      <c r="G68" s="563"/>
      <c r="H68" s="563"/>
      <c r="I68" s="563"/>
      <c r="J68" s="563"/>
      <c r="K68" s="563"/>
      <c r="L68" s="563"/>
      <c r="M68" s="563"/>
      <c r="N68" s="563"/>
      <c r="O68" s="563"/>
      <c r="P68" s="563"/>
      <c r="Q68" s="563"/>
      <c r="R68" s="563"/>
      <c r="S68" s="564"/>
      <c r="T68" s="444"/>
      <c r="U68" s="445"/>
      <c r="V68" s="445"/>
      <c r="W68" s="445"/>
      <c r="X68" s="446"/>
      <c r="Y68" s="446"/>
      <c r="Z68" s="447"/>
      <c r="AA68" s="447"/>
      <c r="AB68" s="447"/>
      <c r="AC68" s="447"/>
      <c r="AD68" s="448"/>
      <c r="AE68" s="448"/>
      <c r="AF68" s="448"/>
      <c r="AG68" s="448"/>
      <c r="AH68" s="448"/>
      <c r="AI68" s="448"/>
      <c r="AJ68" s="449"/>
      <c r="AK68" s="132"/>
      <c r="AL68" s="490"/>
      <c r="AM68" s="457"/>
      <c r="AN68" s="491"/>
      <c r="AO68" s="490"/>
      <c r="AP68" s="457"/>
      <c r="AQ68" s="491"/>
      <c r="AR68" s="490"/>
      <c r="AS68" s="457"/>
      <c r="AT68" s="491"/>
      <c r="AU68" s="490"/>
      <c r="AV68" s="457"/>
      <c r="AW68" s="491"/>
      <c r="AX68" s="490"/>
      <c r="AY68" s="457"/>
      <c r="AZ68" s="491"/>
      <c r="BA68" s="133"/>
      <c r="BB68" s="133"/>
      <c r="BC68" s="133"/>
      <c r="BD68" s="490"/>
      <c r="BE68" s="457"/>
      <c r="BF68" s="491"/>
      <c r="BG68" s="490"/>
      <c r="BH68" s="457"/>
      <c r="BI68" s="491"/>
      <c r="BJ68" s="72"/>
    </row>
    <row r="69" spans="1:70" ht="36" customHeight="1" x14ac:dyDescent="0.15">
      <c r="A69" s="132"/>
      <c r="B69" s="158"/>
      <c r="C69" s="133"/>
      <c r="D69" s="133"/>
      <c r="E69" s="159"/>
      <c r="F69" s="160"/>
      <c r="G69" s="160"/>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32"/>
      <c r="AI69" s="132"/>
      <c r="AJ69" s="132"/>
      <c r="AK69" s="132"/>
      <c r="AL69" s="559"/>
      <c r="AM69" s="560"/>
      <c r="AN69" s="561"/>
      <c r="AO69" s="559"/>
      <c r="AP69" s="560"/>
      <c r="AQ69" s="561"/>
      <c r="AR69" s="559"/>
      <c r="AS69" s="560"/>
      <c r="AT69" s="561"/>
      <c r="AU69" s="559"/>
      <c r="AV69" s="560"/>
      <c r="AW69" s="561"/>
      <c r="AX69" s="559"/>
      <c r="AY69" s="560"/>
      <c r="AZ69" s="561"/>
      <c r="BA69" s="134"/>
      <c r="BB69" s="134"/>
      <c r="BC69" s="134"/>
      <c r="BD69" s="559"/>
      <c r="BE69" s="560"/>
      <c r="BF69" s="561"/>
      <c r="BG69" s="559"/>
      <c r="BH69" s="560"/>
      <c r="BI69" s="561"/>
      <c r="BJ69" s="72"/>
    </row>
    <row r="70" spans="1:70" ht="36" customHeight="1" x14ac:dyDescent="0.15">
      <c r="A70" s="72"/>
      <c r="B70" s="73"/>
      <c r="C70" s="74"/>
      <c r="D70" s="74"/>
      <c r="E70" s="75"/>
      <c r="F70" s="76"/>
      <c r="G70" s="76"/>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row>
    <row r="71" spans="1:70" ht="36" customHeight="1" x14ac:dyDescent="0.15">
      <c r="A71" s="72"/>
      <c r="B71" s="73"/>
      <c r="C71" s="74"/>
      <c r="D71" s="74"/>
      <c r="E71" s="75"/>
      <c r="F71" s="76"/>
      <c r="G71" s="76"/>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row>
    <row r="72" spans="1:70" ht="40.5" customHeight="1" x14ac:dyDescent="0.15">
      <c r="A72" s="72"/>
      <c r="B72" s="73"/>
      <c r="C72" s="74"/>
      <c r="D72" s="74"/>
      <c r="E72" s="75"/>
      <c r="F72" s="76"/>
      <c r="G72" s="76"/>
      <c r="H72" s="73"/>
      <c r="I72" s="73"/>
      <c r="J72" s="73"/>
      <c r="K72" s="73"/>
      <c r="L72" s="73"/>
      <c r="M72" s="73"/>
      <c r="N72" s="73"/>
      <c r="O72" s="73"/>
      <c r="P72" s="73"/>
      <c r="Q72" s="73"/>
      <c r="R72" s="73"/>
      <c r="S72" s="73"/>
      <c r="T72" s="73"/>
      <c r="U72" s="73"/>
      <c r="V72" s="73"/>
      <c r="W72" s="73"/>
      <c r="X72" s="73"/>
      <c r="Y72" s="73"/>
      <c r="Z72" s="73"/>
      <c r="AA72" s="73"/>
      <c r="AB72" s="73"/>
      <c r="AC72" s="73"/>
      <c r="AD72" s="130" t="s">
        <v>55</v>
      </c>
      <c r="AE72" s="73"/>
      <c r="AF72" s="73"/>
      <c r="AG72" s="73"/>
      <c r="AH72" s="72"/>
      <c r="AI72" s="72"/>
      <c r="AJ72" s="72"/>
      <c r="AK72" s="72"/>
      <c r="AL72" s="72"/>
      <c r="AM72" s="72"/>
      <c r="AN72" s="72"/>
      <c r="AO72" s="72"/>
      <c r="AP72" s="72"/>
      <c r="AQ72" s="72"/>
      <c r="AR72" s="131"/>
      <c r="AS72" s="72"/>
      <c r="AT72" s="72"/>
      <c r="AU72" s="72"/>
      <c r="AV72" s="72"/>
      <c r="AW72" s="72"/>
      <c r="AX72" s="72"/>
      <c r="AY72" s="72"/>
      <c r="AZ72" s="72"/>
      <c r="BA72" s="72"/>
      <c r="BB72" s="72"/>
      <c r="BC72" s="72"/>
      <c r="BD72" s="72"/>
      <c r="BE72" s="72"/>
      <c r="BF72" s="72"/>
      <c r="BG72" s="72"/>
      <c r="BH72" s="72"/>
      <c r="BI72" s="132"/>
      <c r="BJ72" s="132"/>
      <c r="BK72" s="64"/>
      <c r="BL72" s="64"/>
      <c r="BM72" s="64"/>
      <c r="BN72" s="64"/>
      <c r="BO72" s="64"/>
      <c r="BP72" s="64"/>
      <c r="BQ72" s="64"/>
      <c r="BR72" s="64"/>
    </row>
    <row r="73" spans="1:70" ht="22.5" customHeight="1" x14ac:dyDescent="0.15">
      <c r="A73" s="72"/>
      <c r="B73" s="73"/>
      <c r="C73" s="74"/>
      <c r="D73" s="74"/>
      <c r="E73" s="75"/>
      <c r="F73" s="76"/>
      <c r="G73" s="76"/>
      <c r="H73" s="73"/>
      <c r="I73" s="73"/>
      <c r="J73" s="73"/>
      <c r="K73" s="73"/>
      <c r="L73" s="73"/>
      <c r="M73" s="73"/>
      <c r="N73" s="73"/>
      <c r="O73" s="73"/>
      <c r="P73" s="73"/>
      <c r="Q73" s="73"/>
      <c r="R73" s="73"/>
      <c r="S73" s="73"/>
      <c r="T73" s="73"/>
      <c r="U73" s="73"/>
      <c r="V73" s="73"/>
      <c r="W73" s="73"/>
      <c r="X73" s="73"/>
      <c r="Y73" s="73"/>
      <c r="Z73" s="73"/>
      <c r="AA73" s="73"/>
      <c r="AB73" s="456" t="s">
        <v>94</v>
      </c>
      <c r="AC73" s="456"/>
      <c r="AD73" s="456"/>
      <c r="AE73" s="456"/>
      <c r="AF73" s="456"/>
      <c r="AG73" s="73"/>
      <c r="AH73" s="72"/>
      <c r="AI73" s="72"/>
      <c r="AJ73" s="72"/>
      <c r="AK73" s="72"/>
      <c r="AL73" s="72"/>
      <c r="AM73" s="72"/>
      <c r="AN73" s="72"/>
      <c r="AO73" s="72"/>
      <c r="AP73" s="72"/>
      <c r="AQ73" s="72"/>
      <c r="AR73" s="131"/>
      <c r="AS73" s="72"/>
      <c r="AT73" s="72"/>
      <c r="AU73" s="72"/>
      <c r="AV73" s="560" t="s">
        <v>192</v>
      </c>
      <c r="AW73" s="560"/>
      <c r="AX73" s="458">
        <f>AX37</f>
        <v>0</v>
      </c>
      <c r="AY73" s="458"/>
      <c r="AZ73" s="560" t="s">
        <v>57</v>
      </c>
      <c r="BA73" s="560"/>
      <c r="BB73" s="560"/>
      <c r="BC73" s="560"/>
      <c r="BD73" s="458">
        <f>BD37</f>
        <v>0</v>
      </c>
      <c r="BE73" s="458"/>
      <c r="BF73" s="134" t="s">
        <v>58</v>
      </c>
      <c r="BG73" s="458">
        <f>BG37</f>
        <v>0</v>
      </c>
      <c r="BH73" s="458"/>
      <c r="BI73" s="134" t="s">
        <v>59</v>
      </c>
      <c r="BJ73" s="132"/>
      <c r="BK73" s="64"/>
      <c r="BL73" s="64"/>
      <c r="BM73" s="64"/>
      <c r="BN73" s="64"/>
      <c r="BO73" s="64"/>
      <c r="BP73" s="64"/>
      <c r="BQ73" s="64"/>
      <c r="BR73" s="64"/>
    </row>
    <row r="74" spans="1:70" ht="36" customHeight="1" thickBot="1" x14ac:dyDescent="0.2">
      <c r="A74" s="459" t="str">
        <f>A38</f>
        <v>井口建設工業株式会社</v>
      </c>
      <c r="B74" s="459"/>
      <c r="C74" s="459"/>
      <c r="D74" s="459"/>
      <c r="E74" s="459"/>
      <c r="F74" s="459"/>
      <c r="G74" s="459"/>
      <c r="H74" s="459"/>
      <c r="I74" s="459"/>
      <c r="J74" s="459"/>
      <c r="K74" s="459"/>
      <c r="L74" s="459"/>
      <c r="M74" s="459"/>
      <c r="N74" s="459"/>
      <c r="O74" s="459"/>
      <c r="P74" s="459"/>
      <c r="Q74" s="135"/>
      <c r="R74" s="136"/>
      <c r="S74" s="136"/>
      <c r="T74" s="136"/>
      <c r="U74" s="136"/>
      <c r="V74" s="136"/>
      <c r="W74" s="136"/>
      <c r="X74" s="136"/>
      <c r="Y74" s="136"/>
      <c r="Z74" s="136"/>
      <c r="AA74" s="136"/>
      <c r="AB74" s="136"/>
      <c r="AC74" s="136"/>
      <c r="AD74" s="136"/>
      <c r="AE74" s="136"/>
      <c r="AF74" s="136"/>
      <c r="AG74" s="136"/>
      <c r="AH74" s="132"/>
      <c r="AI74" s="132"/>
      <c r="AJ74" s="132" t="s">
        <v>60</v>
      </c>
      <c r="AK74" s="132"/>
      <c r="AL74" s="132"/>
      <c r="AM74" s="132"/>
      <c r="AN74" s="132"/>
      <c r="AO74" s="132"/>
      <c r="AP74" s="132"/>
      <c r="AQ74" s="132"/>
      <c r="AR74" s="132"/>
      <c r="AS74" s="132"/>
      <c r="AT74" s="132"/>
      <c r="AU74" s="132"/>
      <c r="AV74" s="132"/>
      <c r="AW74" s="132"/>
      <c r="AX74" s="132"/>
      <c r="AY74" s="132"/>
      <c r="AZ74" s="132"/>
      <c r="BA74" s="132"/>
      <c r="BB74" s="132"/>
      <c r="BC74" s="132"/>
      <c r="BD74" s="132"/>
      <c r="BE74" s="132"/>
      <c r="BF74" s="132"/>
      <c r="BG74" s="132"/>
      <c r="BH74" s="132"/>
      <c r="BI74" s="132"/>
      <c r="BJ74" s="72"/>
    </row>
    <row r="75" spans="1:70" ht="36" customHeight="1" thickTop="1" x14ac:dyDescent="0.2">
      <c r="A75" s="132"/>
      <c r="B75" s="136"/>
      <c r="C75" s="133"/>
      <c r="D75" s="133"/>
      <c r="E75" s="137"/>
      <c r="F75" s="138"/>
      <c r="G75" s="138"/>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2"/>
      <c r="AI75" s="132"/>
      <c r="AJ75" s="139"/>
      <c r="AK75" s="139" t="s">
        <v>61</v>
      </c>
      <c r="AL75" s="140"/>
      <c r="AM75" s="141"/>
      <c r="AN75" s="141"/>
      <c r="AO75" s="568">
        <f>AO39</f>
        <v>0</v>
      </c>
      <c r="AP75" s="568"/>
      <c r="AQ75" s="568"/>
      <c r="AR75" s="568"/>
      <c r="AS75" s="568"/>
      <c r="AT75" s="568"/>
      <c r="AU75" s="568"/>
      <c r="AV75" s="568"/>
      <c r="AW75" s="568"/>
      <c r="AX75" s="568"/>
      <c r="AY75" s="568"/>
      <c r="AZ75" s="568"/>
      <c r="BA75" s="568"/>
      <c r="BB75" s="568"/>
      <c r="BC75" s="568"/>
      <c r="BD75" s="568"/>
      <c r="BE75" s="568"/>
      <c r="BF75" s="568"/>
      <c r="BG75" s="568"/>
      <c r="BH75" s="568"/>
      <c r="BI75" s="132"/>
      <c r="BJ75" s="72"/>
    </row>
    <row r="76" spans="1:70" ht="36" customHeight="1" x14ac:dyDescent="0.15">
      <c r="A76" s="452"/>
      <c r="B76" s="452"/>
      <c r="C76" s="452"/>
      <c r="D76" s="452"/>
      <c r="E76" s="452"/>
      <c r="F76" s="453"/>
      <c r="G76" s="453"/>
      <c r="H76" s="453"/>
      <c r="I76" s="453"/>
      <c r="J76" s="453"/>
      <c r="K76" s="453"/>
      <c r="L76" s="453"/>
      <c r="M76" s="453"/>
      <c r="N76" s="453"/>
      <c r="O76" s="143"/>
      <c r="P76" s="143"/>
      <c r="Q76" s="144"/>
      <c r="R76" s="144"/>
      <c r="S76" s="144"/>
      <c r="T76" s="145"/>
      <c r="U76" s="145"/>
      <c r="V76" s="145"/>
      <c r="W76" s="145"/>
      <c r="X76" s="145"/>
      <c r="Y76" s="145"/>
      <c r="Z76" s="145"/>
      <c r="AA76" s="145"/>
      <c r="AB76" s="145"/>
      <c r="AC76" s="145"/>
      <c r="AD76" s="145"/>
      <c r="AE76" s="145"/>
      <c r="AF76" s="136"/>
      <c r="AG76" s="136"/>
      <c r="AH76" s="132"/>
      <c r="AI76" s="132"/>
      <c r="AJ76" s="146"/>
      <c r="AK76" s="139" t="s">
        <v>63</v>
      </c>
      <c r="AL76" s="146"/>
      <c r="AM76" s="132"/>
      <c r="AN76" s="147"/>
      <c r="AO76" s="451">
        <f>AO40</f>
        <v>0</v>
      </c>
      <c r="AP76" s="451"/>
      <c r="AQ76" s="451"/>
      <c r="AR76" s="451"/>
      <c r="AS76" s="451"/>
      <c r="AT76" s="451"/>
      <c r="AU76" s="451"/>
      <c r="AV76" s="451"/>
      <c r="AW76" s="451"/>
      <c r="AX76" s="451"/>
      <c r="AY76" s="451"/>
      <c r="AZ76" s="451"/>
      <c r="BA76" s="451"/>
      <c r="BB76" s="451"/>
      <c r="BC76" s="451"/>
      <c r="BD76" s="451"/>
      <c r="BE76" s="451"/>
      <c r="BF76" s="451"/>
      <c r="BG76" s="451"/>
      <c r="BH76" s="132" t="s">
        <v>64</v>
      </c>
      <c r="BI76" s="132"/>
      <c r="BJ76" s="72"/>
    </row>
    <row r="77" spans="1:70" ht="36" customHeight="1" x14ac:dyDescent="0.15">
      <c r="A77" s="454" t="s">
        <v>62</v>
      </c>
      <c r="B77" s="454"/>
      <c r="C77" s="454"/>
      <c r="D77" s="454"/>
      <c r="E77" s="454"/>
      <c r="F77" s="455">
        <f>F41</f>
        <v>0</v>
      </c>
      <c r="G77" s="455"/>
      <c r="H77" s="455"/>
      <c r="I77" s="455"/>
      <c r="J77" s="455"/>
      <c r="K77" s="455"/>
      <c r="L77" s="455"/>
      <c r="M77" s="455"/>
      <c r="N77" s="455"/>
      <c r="O77" s="143"/>
      <c r="P77" s="143"/>
      <c r="Q77" s="144"/>
      <c r="R77" s="144"/>
      <c r="S77" s="144"/>
      <c r="T77" s="145"/>
      <c r="U77" s="145"/>
      <c r="V77" s="145"/>
      <c r="W77" s="145"/>
      <c r="X77" s="145"/>
      <c r="Y77" s="145"/>
      <c r="Z77" s="145"/>
      <c r="AA77" s="145"/>
      <c r="AB77" s="145"/>
      <c r="AC77" s="145"/>
      <c r="AD77" s="145"/>
      <c r="AE77" s="145"/>
      <c r="AF77" s="136"/>
      <c r="AG77" s="136"/>
      <c r="AH77" s="132"/>
      <c r="AI77" s="132"/>
      <c r="AJ77" s="146"/>
      <c r="AK77" s="139" t="s">
        <v>183</v>
      </c>
      <c r="AL77" s="146"/>
      <c r="AM77" s="132"/>
      <c r="AN77" s="147"/>
      <c r="AO77" s="451">
        <f>AO41</f>
        <v>0</v>
      </c>
      <c r="AP77" s="451"/>
      <c r="AQ77" s="451"/>
      <c r="AR77" s="451"/>
      <c r="AS77" s="451"/>
      <c r="AT77" s="451"/>
      <c r="AU77" s="451"/>
      <c r="AV77" s="451"/>
      <c r="AW77" s="451"/>
      <c r="AX77" s="451"/>
      <c r="AY77" s="451"/>
      <c r="AZ77" s="451"/>
      <c r="BA77" s="451"/>
      <c r="BB77" s="451"/>
      <c r="BC77" s="451"/>
      <c r="BD77" s="451"/>
      <c r="BE77" s="451"/>
      <c r="BF77" s="451"/>
      <c r="BG77" s="451"/>
      <c r="BH77" s="132"/>
      <c r="BI77" s="132"/>
      <c r="BJ77" s="72"/>
    </row>
    <row r="78" spans="1:70" ht="36" customHeight="1" thickBot="1" x14ac:dyDescent="0.2">
      <c r="A78" s="460" t="s">
        <v>65</v>
      </c>
      <c r="B78" s="460"/>
      <c r="C78" s="460"/>
      <c r="D78" s="460"/>
      <c r="E78" s="460"/>
      <c r="F78" s="464">
        <f>F42</f>
        <v>0</v>
      </c>
      <c r="G78" s="464"/>
      <c r="H78" s="464"/>
      <c r="I78" s="464"/>
      <c r="J78" s="464"/>
      <c r="K78" s="464"/>
      <c r="L78" s="464"/>
      <c r="M78" s="464"/>
      <c r="N78" s="464"/>
      <c r="O78" s="205"/>
      <c r="P78" s="466">
        <f>P7</f>
        <v>0</v>
      </c>
      <c r="Q78" s="466"/>
      <c r="R78" s="466"/>
      <c r="S78" s="466"/>
      <c r="T78" s="466"/>
      <c r="U78" s="466"/>
      <c r="V78" s="466"/>
      <c r="W78" s="466"/>
      <c r="X78" s="466"/>
      <c r="Y78" s="138"/>
      <c r="Z78" s="138"/>
      <c r="AA78" s="138"/>
      <c r="AB78" s="138"/>
      <c r="AC78" s="138"/>
      <c r="AD78" s="138"/>
      <c r="AE78" s="138"/>
      <c r="AF78" s="136"/>
      <c r="AG78" s="136"/>
      <c r="AH78" s="132"/>
      <c r="AI78" s="132"/>
      <c r="AJ78" s="132"/>
      <c r="AK78" s="602" t="s">
        <v>195</v>
      </c>
      <c r="AL78" s="602"/>
      <c r="AM78" s="602"/>
      <c r="AN78" s="602"/>
      <c r="AO78" s="602"/>
      <c r="AP78" s="602"/>
      <c r="AQ78" s="602"/>
      <c r="AR78" s="602"/>
      <c r="AS78" s="602"/>
      <c r="AT78" s="605" t="s">
        <v>196</v>
      </c>
      <c r="AU78" s="605"/>
      <c r="AV78" s="605"/>
      <c r="AW78" s="605"/>
      <c r="AX78" s="607">
        <f>AX7</f>
        <v>0</v>
      </c>
      <c r="AY78" s="607"/>
      <c r="AZ78" s="607"/>
      <c r="BA78" s="607"/>
      <c r="BB78" s="607"/>
      <c r="BC78" s="607"/>
      <c r="BD78" s="607"/>
      <c r="BE78" s="607"/>
      <c r="BF78" s="607"/>
      <c r="BG78" s="607"/>
      <c r="BH78" s="607"/>
      <c r="BI78" s="607"/>
      <c r="BJ78" s="72"/>
    </row>
    <row r="79" spans="1:70" ht="36" customHeight="1" x14ac:dyDescent="0.15">
      <c r="A79" s="460" t="s">
        <v>67</v>
      </c>
      <c r="B79" s="460"/>
      <c r="C79" s="460"/>
      <c r="D79" s="460"/>
      <c r="E79" s="460"/>
      <c r="F79" s="142">
        <f>F43</f>
        <v>0</v>
      </c>
      <c r="G79" s="142"/>
      <c r="H79" s="142"/>
      <c r="I79" s="142"/>
      <c r="J79" s="142"/>
      <c r="K79" s="142"/>
      <c r="L79" s="142"/>
      <c r="M79" s="142"/>
      <c r="N79" s="142"/>
      <c r="O79" s="142"/>
      <c r="P79" s="142"/>
      <c r="Q79" s="161"/>
      <c r="R79" s="161"/>
      <c r="S79" s="161"/>
      <c r="T79" s="161"/>
      <c r="U79" s="161"/>
      <c r="V79" s="161"/>
      <c r="W79" s="161"/>
      <c r="X79" s="161"/>
      <c r="Y79" s="161"/>
      <c r="Z79" s="161"/>
      <c r="AA79" s="161"/>
      <c r="AB79" s="161"/>
      <c r="AC79" s="161"/>
      <c r="AD79" s="161"/>
      <c r="AE79" s="161"/>
      <c r="AF79" s="136"/>
      <c r="AG79" s="136"/>
      <c r="AH79" s="132"/>
      <c r="AI79" s="132"/>
      <c r="AJ79" s="148"/>
      <c r="AK79" s="149"/>
      <c r="AL79" s="249" t="s">
        <v>68</v>
      </c>
      <c r="AM79" s="249"/>
      <c r="AN79" s="249"/>
      <c r="AO79" s="249"/>
      <c r="AP79" s="249"/>
      <c r="AQ79" s="249"/>
      <c r="AR79" s="249"/>
      <c r="AS79" s="249"/>
      <c r="AT79" s="249"/>
      <c r="AU79" s="150"/>
      <c r="AV79" s="565">
        <f>AV43</f>
        <v>0</v>
      </c>
      <c r="AW79" s="566"/>
      <c r="AX79" s="566"/>
      <c r="AY79" s="566"/>
      <c r="AZ79" s="566"/>
      <c r="BA79" s="566"/>
      <c r="BB79" s="566"/>
      <c r="BC79" s="566"/>
      <c r="BD79" s="566"/>
      <c r="BE79" s="566"/>
      <c r="BF79" s="566"/>
      <c r="BG79" s="566"/>
      <c r="BH79" s="566"/>
      <c r="BI79" s="567"/>
      <c r="BJ79" s="72"/>
    </row>
    <row r="80" spans="1:70" ht="36" customHeight="1" x14ac:dyDescent="0.15">
      <c r="A80" s="460" t="s">
        <v>69</v>
      </c>
      <c r="B80" s="460"/>
      <c r="C80" s="460"/>
      <c r="D80" s="460"/>
      <c r="E80" s="460"/>
      <c r="F80" s="461">
        <f>F44</f>
        <v>0</v>
      </c>
      <c r="G80" s="461"/>
      <c r="H80" s="461"/>
      <c r="I80" s="461"/>
      <c r="J80" s="461"/>
      <c r="K80" s="461"/>
      <c r="L80" s="461"/>
      <c r="M80" s="461"/>
      <c r="N80" s="461"/>
      <c r="O80" s="461"/>
      <c r="P80" s="461"/>
      <c r="Q80" s="462" t="s">
        <v>70</v>
      </c>
      <c r="R80" s="462"/>
      <c r="S80" s="463">
        <f>S44</f>
        <v>0</v>
      </c>
      <c r="T80" s="463"/>
      <c r="U80" s="463"/>
      <c r="V80" s="463"/>
      <c r="W80" s="463"/>
      <c r="X80" s="463"/>
      <c r="Y80" s="463"/>
      <c r="Z80" s="463"/>
      <c r="AA80" s="463"/>
      <c r="AB80" s="463"/>
      <c r="AC80" s="463"/>
      <c r="AD80" s="151"/>
      <c r="AE80" s="151"/>
      <c r="AF80" s="136"/>
      <c r="AG80" s="136"/>
      <c r="AH80" s="132"/>
      <c r="AI80" s="132"/>
      <c r="AJ80" s="148"/>
      <c r="AK80" s="152"/>
      <c r="AL80" s="242" t="s">
        <v>71</v>
      </c>
      <c r="AM80" s="242"/>
      <c r="AN80" s="242"/>
      <c r="AO80" s="242"/>
      <c r="AP80" s="242"/>
      <c r="AQ80" s="242"/>
      <c r="AR80" s="242"/>
      <c r="AS80" s="242"/>
      <c r="AT80" s="242"/>
      <c r="AU80" s="153"/>
      <c r="AV80" s="243">
        <f>AV44</f>
        <v>0</v>
      </c>
      <c r="AW80" s="244"/>
      <c r="AX80" s="244"/>
      <c r="AY80" s="244"/>
      <c r="AZ80" s="244"/>
      <c r="BA80" s="244"/>
      <c r="BB80" s="244"/>
      <c r="BC80" s="244"/>
      <c r="BD80" s="244"/>
      <c r="BE80" s="244"/>
      <c r="BF80" s="244"/>
      <c r="BG80" s="244"/>
      <c r="BH80" s="244"/>
      <c r="BI80" s="245"/>
      <c r="BJ80" s="72"/>
    </row>
    <row r="81" spans="1:62" ht="36" customHeight="1" x14ac:dyDescent="0.15">
      <c r="A81" s="132"/>
      <c r="B81" s="136"/>
      <c r="C81" s="133"/>
      <c r="D81" s="133"/>
      <c r="E81" s="137"/>
      <c r="F81" s="138"/>
      <c r="G81" s="138"/>
      <c r="H81" s="136"/>
      <c r="I81" s="136"/>
      <c r="J81" s="136"/>
      <c r="K81" s="136"/>
      <c r="L81" s="136"/>
      <c r="M81" s="136"/>
      <c r="N81" s="136"/>
      <c r="O81" s="136"/>
      <c r="P81" s="136"/>
      <c r="Q81" s="469" t="str">
        <f>Q45</f>
        <v>変更</v>
      </c>
      <c r="R81" s="469"/>
      <c r="S81" s="463">
        <f>S45</f>
        <v>0</v>
      </c>
      <c r="T81" s="463"/>
      <c r="U81" s="463"/>
      <c r="V81" s="463"/>
      <c r="W81" s="463"/>
      <c r="X81" s="463"/>
      <c r="Y81" s="463"/>
      <c r="Z81" s="463"/>
      <c r="AA81" s="463"/>
      <c r="AB81" s="463"/>
      <c r="AC81" s="463"/>
      <c r="AD81" s="151"/>
      <c r="AE81" s="151"/>
      <c r="AF81" s="136"/>
      <c r="AG81" s="136"/>
      <c r="AH81" s="132"/>
      <c r="AI81" s="132"/>
      <c r="AJ81" s="148"/>
      <c r="AK81" s="152"/>
      <c r="AL81" s="242" t="s">
        <v>72</v>
      </c>
      <c r="AM81" s="242"/>
      <c r="AN81" s="242"/>
      <c r="AO81" s="242"/>
      <c r="AP81" s="242"/>
      <c r="AQ81" s="242"/>
      <c r="AR81" s="242"/>
      <c r="AS81" s="242"/>
      <c r="AT81" s="242"/>
      <c r="AU81" s="153"/>
      <c r="AV81" s="243">
        <f>AV45</f>
        <v>0</v>
      </c>
      <c r="AW81" s="244"/>
      <c r="AX81" s="244"/>
      <c r="AY81" s="244"/>
      <c r="AZ81" s="244"/>
      <c r="BA81" s="244"/>
      <c r="BB81" s="244"/>
      <c r="BC81" s="244"/>
      <c r="BD81" s="244"/>
      <c r="BE81" s="244"/>
      <c r="BF81" s="244"/>
      <c r="BG81" s="244"/>
      <c r="BH81" s="244"/>
      <c r="BI81" s="245"/>
      <c r="BJ81" s="72"/>
    </row>
    <row r="82" spans="1:62" ht="22.5" customHeight="1" thickBot="1" x14ac:dyDescent="0.2">
      <c r="A82" s="132"/>
      <c r="B82" s="136"/>
      <c r="C82" s="133"/>
      <c r="D82" s="133"/>
      <c r="E82" s="137"/>
      <c r="F82" s="138"/>
      <c r="G82" s="138"/>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2"/>
      <c r="AI82" s="132"/>
      <c r="AJ82" s="148"/>
      <c r="AK82" s="251"/>
      <c r="AL82" s="253" t="s">
        <v>73</v>
      </c>
      <c r="AM82" s="253"/>
      <c r="AN82" s="253"/>
      <c r="AO82" s="253"/>
      <c r="AP82" s="253"/>
      <c r="AQ82" s="253"/>
      <c r="AR82" s="253"/>
      <c r="AS82" s="253"/>
      <c r="AT82" s="253"/>
      <c r="AU82" s="255"/>
      <c r="AV82" s="257">
        <f>AV46</f>
        <v>0</v>
      </c>
      <c r="AW82" s="258"/>
      <c r="AX82" s="258"/>
      <c r="AY82" s="258"/>
      <c r="AZ82" s="258"/>
      <c r="BA82" s="258"/>
      <c r="BB82" s="258"/>
      <c r="BC82" s="258"/>
      <c r="BD82" s="258"/>
      <c r="BE82" s="258"/>
      <c r="BF82" s="258"/>
      <c r="BG82" s="258"/>
      <c r="BH82" s="258"/>
      <c r="BI82" s="259"/>
      <c r="BJ82" s="72"/>
    </row>
    <row r="83" spans="1:62" ht="22.5" customHeight="1" thickTop="1" thickBot="1" x14ac:dyDescent="0.2">
      <c r="A83" s="482" t="s">
        <v>74</v>
      </c>
      <c r="B83" s="483"/>
      <c r="C83" s="488" t="s">
        <v>75</v>
      </c>
      <c r="D83" s="489"/>
      <c r="E83" s="489"/>
      <c r="F83" s="489"/>
      <c r="G83" s="266"/>
      <c r="H83" s="627">
        <f>H47</f>
        <v>0</v>
      </c>
      <c r="I83" s="628"/>
      <c r="J83" s="628"/>
      <c r="K83" s="628"/>
      <c r="L83" s="628"/>
      <c r="M83" s="628"/>
      <c r="N83" s="628"/>
      <c r="O83" s="628"/>
      <c r="P83" s="628"/>
      <c r="Q83" s="629"/>
      <c r="R83" s="488">
        <f>R47</f>
        <v>0</v>
      </c>
      <c r="S83" s="489"/>
      <c r="T83" s="489"/>
      <c r="U83" s="489"/>
      <c r="V83" s="489"/>
      <c r="W83" s="469" t="str">
        <f>W47</f>
        <v>本  店</v>
      </c>
      <c r="X83" s="469"/>
      <c r="Y83" s="478"/>
      <c r="Z83" s="477" t="str">
        <f>Z47</f>
        <v>普　通</v>
      </c>
      <c r="AA83" s="469"/>
      <c r="AB83" s="469"/>
      <c r="AC83" s="469"/>
      <c r="AD83" s="469"/>
      <c r="AE83" s="478"/>
      <c r="AF83" s="136"/>
      <c r="AG83" s="136"/>
      <c r="AH83" s="132"/>
      <c r="AI83" s="132"/>
      <c r="AJ83" s="148"/>
      <c r="AK83" s="252"/>
      <c r="AL83" s="254"/>
      <c r="AM83" s="254"/>
      <c r="AN83" s="254"/>
      <c r="AO83" s="254"/>
      <c r="AP83" s="254"/>
      <c r="AQ83" s="254"/>
      <c r="AR83" s="254"/>
      <c r="AS83" s="254"/>
      <c r="AT83" s="254"/>
      <c r="AU83" s="256"/>
      <c r="AV83" s="260"/>
      <c r="AW83" s="261"/>
      <c r="AX83" s="261"/>
      <c r="AY83" s="261"/>
      <c r="AZ83" s="261"/>
      <c r="BA83" s="261"/>
      <c r="BB83" s="261"/>
      <c r="BC83" s="261"/>
      <c r="BD83" s="261"/>
      <c r="BE83" s="261"/>
      <c r="BF83" s="261"/>
      <c r="BG83" s="261"/>
      <c r="BH83" s="261"/>
      <c r="BI83" s="262"/>
      <c r="BJ83" s="72"/>
    </row>
    <row r="84" spans="1:62" ht="22.5" customHeight="1" thickTop="1" thickBot="1" x14ac:dyDescent="0.2">
      <c r="A84" s="484"/>
      <c r="B84" s="485"/>
      <c r="C84" s="490"/>
      <c r="D84" s="457"/>
      <c r="E84" s="457"/>
      <c r="F84" s="457"/>
      <c r="G84" s="491"/>
      <c r="H84" s="630"/>
      <c r="I84" s="631"/>
      <c r="J84" s="631"/>
      <c r="K84" s="631"/>
      <c r="L84" s="631"/>
      <c r="M84" s="631"/>
      <c r="N84" s="631"/>
      <c r="O84" s="631"/>
      <c r="P84" s="631"/>
      <c r="Q84" s="632"/>
      <c r="R84" s="490"/>
      <c r="S84" s="457"/>
      <c r="T84" s="457"/>
      <c r="U84" s="457"/>
      <c r="V84" s="457"/>
      <c r="W84" s="498"/>
      <c r="X84" s="498"/>
      <c r="Y84" s="499"/>
      <c r="Z84" s="500"/>
      <c r="AA84" s="498"/>
      <c r="AB84" s="498"/>
      <c r="AC84" s="498"/>
      <c r="AD84" s="498"/>
      <c r="AE84" s="499"/>
      <c r="AF84" s="136"/>
      <c r="AG84" s="136"/>
      <c r="AH84" s="132"/>
      <c r="AI84" s="132"/>
      <c r="AJ84" s="132"/>
      <c r="AK84" s="252"/>
      <c r="AL84" s="254" t="s">
        <v>184</v>
      </c>
      <c r="AM84" s="254"/>
      <c r="AN84" s="254"/>
      <c r="AO84" s="254"/>
      <c r="AP84" s="254"/>
      <c r="AQ84" s="254"/>
      <c r="AR84" s="254"/>
      <c r="AS84" s="254"/>
      <c r="AT84" s="254"/>
      <c r="AU84" s="256"/>
      <c r="AV84" s="260" t="str">
        <f>AV48</f>
        <v/>
      </c>
      <c r="AW84" s="261"/>
      <c r="AX84" s="261"/>
      <c r="AY84" s="261"/>
      <c r="AZ84" s="261"/>
      <c r="BA84" s="261"/>
      <c r="BB84" s="261"/>
      <c r="BC84" s="261"/>
      <c r="BD84" s="261"/>
      <c r="BE84" s="261"/>
      <c r="BF84" s="261"/>
      <c r="BG84" s="261"/>
      <c r="BH84" s="261"/>
      <c r="BI84" s="262"/>
      <c r="BJ84" s="72"/>
    </row>
    <row r="85" spans="1:62" ht="22.5" customHeight="1" thickTop="1" x14ac:dyDescent="0.15">
      <c r="A85" s="484"/>
      <c r="B85" s="485"/>
      <c r="C85" s="470" t="s">
        <v>76</v>
      </c>
      <c r="D85" s="470"/>
      <c r="E85" s="470"/>
      <c r="F85" s="470"/>
      <c r="G85" s="470"/>
      <c r="H85" s="471">
        <f>H49</f>
        <v>0</v>
      </c>
      <c r="I85" s="472"/>
      <c r="J85" s="472"/>
      <c r="K85" s="472"/>
      <c r="L85" s="472"/>
      <c r="M85" s="472"/>
      <c r="N85" s="472"/>
      <c r="O85" s="472"/>
      <c r="P85" s="472"/>
      <c r="Q85" s="473"/>
      <c r="R85" s="477" t="s">
        <v>77</v>
      </c>
      <c r="S85" s="469"/>
      <c r="T85" s="469"/>
      <c r="U85" s="469"/>
      <c r="V85" s="478"/>
      <c r="W85" s="477">
        <f>W49</f>
        <v>0</v>
      </c>
      <c r="X85" s="469"/>
      <c r="Y85" s="469"/>
      <c r="Z85" s="469"/>
      <c r="AA85" s="469"/>
      <c r="AB85" s="469"/>
      <c r="AC85" s="469"/>
      <c r="AD85" s="469"/>
      <c r="AE85" s="478"/>
      <c r="AF85" s="136"/>
      <c r="AG85" s="136"/>
      <c r="AH85" s="132"/>
      <c r="AI85" s="132"/>
      <c r="AJ85" s="132"/>
      <c r="AK85" s="275"/>
      <c r="AL85" s="276"/>
      <c r="AM85" s="276"/>
      <c r="AN85" s="276"/>
      <c r="AO85" s="276"/>
      <c r="AP85" s="276"/>
      <c r="AQ85" s="276"/>
      <c r="AR85" s="276"/>
      <c r="AS85" s="276"/>
      <c r="AT85" s="276"/>
      <c r="AU85" s="277"/>
      <c r="AV85" s="278"/>
      <c r="AW85" s="279"/>
      <c r="AX85" s="279"/>
      <c r="AY85" s="279"/>
      <c r="AZ85" s="279"/>
      <c r="BA85" s="279"/>
      <c r="BB85" s="279"/>
      <c r="BC85" s="279"/>
      <c r="BD85" s="279"/>
      <c r="BE85" s="279"/>
      <c r="BF85" s="279"/>
      <c r="BG85" s="279"/>
      <c r="BH85" s="279"/>
      <c r="BI85" s="280"/>
      <c r="BJ85" s="72"/>
    </row>
    <row r="86" spans="1:62" s="61" customFormat="1" ht="22.5" customHeight="1" thickBot="1" x14ac:dyDescent="0.2">
      <c r="A86" s="486"/>
      <c r="B86" s="487"/>
      <c r="C86" s="470"/>
      <c r="D86" s="470"/>
      <c r="E86" s="470"/>
      <c r="F86" s="470"/>
      <c r="G86" s="470"/>
      <c r="H86" s="474"/>
      <c r="I86" s="475"/>
      <c r="J86" s="475"/>
      <c r="K86" s="475"/>
      <c r="L86" s="475"/>
      <c r="M86" s="475"/>
      <c r="N86" s="475"/>
      <c r="O86" s="475"/>
      <c r="P86" s="475"/>
      <c r="Q86" s="476"/>
      <c r="R86" s="479"/>
      <c r="S86" s="480"/>
      <c r="T86" s="480"/>
      <c r="U86" s="480"/>
      <c r="V86" s="481"/>
      <c r="W86" s="479"/>
      <c r="X86" s="480"/>
      <c r="Y86" s="480"/>
      <c r="Z86" s="480"/>
      <c r="AA86" s="480"/>
      <c r="AB86" s="480"/>
      <c r="AC86" s="480"/>
      <c r="AD86" s="480"/>
      <c r="AE86" s="481"/>
      <c r="AF86" s="154"/>
      <c r="AG86" s="154"/>
      <c r="AH86" s="139"/>
      <c r="AI86" s="139"/>
      <c r="AJ86" s="139"/>
      <c r="AK86" s="251"/>
      <c r="AL86" s="253" t="s">
        <v>187</v>
      </c>
      <c r="AM86" s="253"/>
      <c r="AN86" s="253"/>
      <c r="AO86" s="253"/>
      <c r="AP86" s="253"/>
      <c r="AQ86" s="253"/>
      <c r="AR86" s="253"/>
      <c r="AS86" s="253"/>
      <c r="AT86" s="253"/>
      <c r="AU86" s="255"/>
      <c r="AV86" s="633" t="str">
        <f>AV50</f>
        <v/>
      </c>
      <c r="AW86" s="634"/>
      <c r="AX86" s="634"/>
      <c r="AY86" s="634"/>
      <c r="AZ86" s="634"/>
      <c r="BA86" s="634"/>
      <c r="BB86" s="634"/>
      <c r="BC86" s="634"/>
      <c r="BD86" s="634"/>
      <c r="BE86" s="634"/>
      <c r="BF86" s="634"/>
      <c r="BG86" s="634"/>
      <c r="BH86" s="634"/>
      <c r="BI86" s="635"/>
      <c r="BJ86" s="74"/>
    </row>
    <row r="87" spans="1:62" s="61" customFormat="1" ht="22.5" customHeight="1" thickTop="1" thickBot="1" x14ac:dyDescent="0.2">
      <c r="A87" s="184" t="s">
        <v>21</v>
      </c>
      <c r="B87" s="185"/>
      <c r="C87" s="64"/>
      <c r="D87" s="64"/>
      <c r="E87" s="64"/>
      <c r="F87" s="64"/>
      <c r="G87" s="64"/>
      <c r="H87" s="212"/>
      <c r="I87" s="212"/>
      <c r="J87" s="212"/>
      <c r="K87" s="212"/>
      <c r="L87" s="212"/>
      <c r="M87" s="212"/>
      <c r="N87" s="212"/>
      <c r="O87" s="212"/>
      <c r="P87" s="212"/>
      <c r="Q87" s="212"/>
      <c r="R87" s="178"/>
      <c r="S87" s="178"/>
      <c r="T87" s="178"/>
      <c r="U87" s="132"/>
      <c r="V87" s="132"/>
      <c r="W87" s="154"/>
      <c r="X87" s="154"/>
      <c r="Y87" s="154"/>
      <c r="Z87" s="154"/>
      <c r="AA87" s="154"/>
      <c r="AB87" s="154"/>
      <c r="AC87" s="154"/>
      <c r="AD87" s="154"/>
      <c r="AE87" s="154"/>
      <c r="AF87" s="154"/>
      <c r="AG87" s="154"/>
      <c r="AH87" s="139"/>
      <c r="AI87" s="139"/>
      <c r="AJ87" s="139"/>
      <c r="AK87" s="252"/>
      <c r="AL87" s="254"/>
      <c r="AM87" s="254"/>
      <c r="AN87" s="254"/>
      <c r="AO87" s="254"/>
      <c r="AP87" s="254"/>
      <c r="AQ87" s="254"/>
      <c r="AR87" s="254"/>
      <c r="AS87" s="254"/>
      <c r="AT87" s="254"/>
      <c r="AU87" s="256"/>
      <c r="AV87" s="636"/>
      <c r="AW87" s="637"/>
      <c r="AX87" s="637"/>
      <c r="AY87" s="637"/>
      <c r="AZ87" s="637"/>
      <c r="BA87" s="637"/>
      <c r="BB87" s="637"/>
      <c r="BC87" s="637"/>
      <c r="BD87" s="637"/>
      <c r="BE87" s="637"/>
      <c r="BF87" s="637"/>
      <c r="BG87" s="637"/>
      <c r="BH87" s="637"/>
      <c r="BI87" s="638"/>
      <c r="BJ87" s="74"/>
    </row>
    <row r="88" spans="1:62" s="61" customFormat="1" ht="22.5" customHeight="1" thickTop="1" thickBot="1" x14ac:dyDescent="0.2">
      <c r="A88" s="274" t="s">
        <v>22</v>
      </c>
      <c r="B88" s="274"/>
      <c r="C88" s="274"/>
      <c r="D88" s="274"/>
      <c r="E88" s="274"/>
      <c r="F88" s="274"/>
      <c r="G88" s="274"/>
      <c r="H88" s="274"/>
      <c r="I88" s="274"/>
      <c r="J88" s="274"/>
      <c r="K88" s="274"/>
      <c r="L88" s="274"/>
      <c r="M88" s="274"/>
      <c r="N88" s="274"/>
      <c r="O88" s="274"/>
      <c r="P88" s="274"/>
      <c r="Q88" s="274"/>
      <c r="R88" s="274"/>
      <c r="S88" s="274"/>
      <c r="T88" s="274"/>
      <c r="U88" s="189" t="s">
        <v>197</v>
      </c>
      <c r="V88" s="223"/>
      <c r="W88" s="223"/>
      <c r="X88" s="223"/>
      <c r="Y88" s="223"/>
      <c r="Z88" s="223"/>
      <c r="AA88" s="223"/>
      <c r="AB88" s="223"/>
      <c r="AC88" s="223"/>
      <c r="AD88" s="223"/>
      <c r="AE88" s="223"/>
      <c r="AF88" s="223"/>
      <c r="AG88" s="223"/>
      <c r="AH88" s="223"/>
      <c r="AI88" s="223"/>
      <c r="AJ88" s="223"/>
      <c r="AK88" s="252"/>
      <c r="AL88" s="590" t="s">
        <v>201</v>
      </c>
      <c r="AM88" s="591"/>
      <c r="AN88" s="591"/>
      <c r="AO88" s="591"/>
      <c r="AP88" s="591"/>
      <c r="AQ88" s="591"/>
      <c r="AR88" s="594" t="s">
        <v>203</v>
      </c>
      <c r="AS88" s="594"/>
      <c r="AT88" s="594"/>
      <c r="AU88" s="594"/>
      <c r="AV88" s="596">
        <f>AV17</f>
        <v>0</v>
      </c>
      <c r="AW88" s="596"/>
      <c r="AX88" s="596"/>
      <c r="AY88" s="596"/>
      <c r="AZ88" s="596"/>
      <c r="BA88" s="598" t="s">
        <v>204</v>
      </c>
      <c r="BB88" s="598"/>
      <c r="BC88" s="598"/>
      <c r="BD88" s="598"/>
      <c r="BE88" s="596">
        <f>AV88*0.08</f>
        <v>0</v>
      </c>
      <c r="BF88" s="596"/>
      <c r="BG88" s="596"/>
      <c r="BH88" s="596"/>
      <c r="BI88" s="600"/>
      <c r="BJ88" s="74"/>
    </row>
    <row r="89" spans="1:62" s="61" customFormat="1" ht="22.5" customHeight="1" thickTop="1" x14ac:dyDescent="0.15">
      <c r="A89" s="222"/>
      <c r="B89" s="222"/>
      <c r="C89" s="222"/>
      <c r="D89" s="222"/>
      <c r="E89" s="222"/>
      <c r="F89" s="222"/>
      <c r="G89" s="222"/>
      <c r="H89" s="222"/>
      <c r="I89" s="222"/>
      <c r="J89" s="222"/>
      <c r="K89" s="222"/>
      <c r="L89" s="222"/>
      <c r="M89" s="222"/>
      <c r="N89" s="222"/>
      <c r="O89" s="222"/>
      <c r="P89" s="222"/>
      <c r="Q89" s="222"/>
      <c r="R89" s="222"/>
      <c r="S89" s="222"/>
      <c r="T89" s="222"/>
      <c r="U89" s="184" t="s">
        <v>198</v>
      </c>
      <c r="V89" s="184"/>
      <c r="W89" s="184"/>
      <c r="X89" s="184"/>
      <c r="Y89" s="184"/>
      <c r="Z89" s="184"/>
      <c r="AA89" s="184"/>
      <c r="AB89" s="184"/>
      <c r="AC89" s="184"/>
      <c r="AD89" s="184"/>
      <c r="AE89" s="184"/>
      <c r="AF89" s="184"/>
      <c r="AG89" s="184"/>
      <c r="AH89" s="184"/>
      <c r="AI89" s="184"/>
      <c r="AJ89" s="184"/>
      <c r="AK89" s="275"/>
      <c r="AL89" s="592"/>
      <c r="AM89" s="593"/>
      <c r="AN89" s="593"/>
      <c r="AO89" s="593"/>
      <c r="AP89" s="593"/>
      <c r="AQ89" s="593"/>
      <c r="AR89" s="595"/>
      <c r="AS89" s="595"/>
      <c r="AT89" s="595"/>
      <c r="AU89" s="595"/>
      <c r="AV89" s="597"/>
      <c r="AW89" s="597"/>
      <c r="AX89" s="597"/>
      <c r="AY89" s="597"/>
      <c r="AZ89" s="597"/>
      <c r="BA89" s="599"/>
      <c r="BB89" s="599"/>
      <c r="BC89" s="599"/>
      <c r="BD89" s="599"/>
      <c r="BE89" s="597"/>
      <c r="BF89" s="597"/>
      <c r="BG89" s="597"/>
      <c r="BH89" s="597"/>
      <c r="BI89" s="601"/>
      <c r="BJ89" s="74"/>
    </row>
    <row r="90" spans="1:62" s="61" customFormat="1" ht="22.5" customHeight="1" x14ac:dyDescent="0.15">
      <c r="A90" s="274" t="s">
        <v>176</v>
      </c>
      <c r="B90" s="274"/>
      <c r="C90" s="274"/>
      <c r="D90" s="274"/>
      <c r="E90" s="274"/>
      <c r="F90" s="274"/>
      <c r="G90" s="274"/>
      <c r="H90" s="274"/>
      <c r="I90" s="274"/>
      <c r="J90" s="274"/>
      <c r="K90" s="274"/>
      <c r="L90" s="274"/>
      <c r="M90" s="274"/>
      <c r="N90" s="274"/>
      <c r="O90" s="274"/>
      <c r="P90" s="274"/>
      <c r="Q90" s="274"/>
      <c r="R90" s="274"/>
      <c r="S90" s="274"/>
      <c r="T90" s="274"/>
      <c r="U90" s="189" t="s">
        <v>199</v>
      </c>
      <c r="V90" s="189"/>
      <c r="W90" s="189"/>
      <c r="X90" s="189"/>
      <c r="Y90" s="189"/>
      <c r="Z90" s="189"/>
      <c r="AA90" s="189"/>
      <c r="AB90" s="189"/>
      <c r="AC90" s="189"/>
      <c r="AD90" s="189"/>
      <c r="AE90" s="189"/>
      <c r="AF90" s="189"/>
      <c r="AG90" s="189"/>
      <c r="AH90" s="189"/>
      <c r="AI90" s="189"/>
      <c r="AJ90" s="189"/>
      <c r="AK90" s="583"/>
      <c r="AL90" s="585" t="s">
        <v>202</v>
      </c>
      <c r="AM90" s="586"/>
      <c r="AN90" s="586"/>
      <c r="AO90" s="586"/>
      <c r="AP90" s="586"/>
      <c r="AQ90" s="586"/>
      <c r="AR90" s="470" t="s">
        <v>203</v>
      </c>
      <c r="AS90" s="470"/>
      <c r="AT90" s="470"/>
      <c r="AU90" s="470"/>
      <c r="AV90" s="577">
        <f>AV19</f>
        <v>0</v>
      </c>
      <c r="AW90" s="577"/>
      <c r="AX90" s="577"/>
      <c r="AY90" s="577"/>
      <c r="AZ90" s="577"/>
      <c r="BA90" s="579" t="s">
        <v>204</v>
      </c>
      <c r="BB90" s="579"/>
      <c r="BC90" s="579"/>
      <c r="BD90" s="579"/>
      <c r="BE90" s="577">
        <f>AV90*0.1</f>
        <v>0</v>
      </c>
      <c r="BF90" s="577"/>
      <c r="BG90" s="577"/>
      <c r="BH90" s="577"/>
      <c r="BI90" s="581"/>
      <c r="BJ90" s="74"/>
    </row>
    <row r="91" spans="1:62" s="61" customFormat="1" ht="22.5" customHeight="1" thickBot="1" x14ac:dyDescent="0.2">
      <c r="A91" s="222"/>
      <c r="B91" s="222"/>
      <c r="C91" s="222"/>
      <c r="D91" s="222"/>
      <c r="E91" s="222"/>
      <c r="F91" s="222"/>
      <c r="G91" s="222"/>
      <c r="H91" s="222"/>
      <c r="I91" s="222"/>
      <c r="J91" s="222"/>
      <c r="K91" s="222"/>
      <c r="L91" s="222"/>
      <c r="M91" s="222"/>
      <c r="N91" s="222"/>
      <c r="O91" s="222"/>
      <c r="P91" s="222"/>
      <c r="Q91" s="222"/>
      <c r="R91" s="222"/>
      <c r="S91" s="222"/>
      <c r="T91" s="222"/>
      <c r="U91" s="184" t="s">
        <v>200</v>
      </c>
      <c r="V91" s="184"/>
      <c r="W91" s="184"/>
      <c r="X91" s="184"/>
      <c r="Y91" s="184"/>
      <c r="Z91" s="184"/>
      <c r="AA91" s="184"/>
      <c r="AB91" s="184"/>
      <c r="AC91" s="184"/>
      <c r="AD91" s="184"/>
      <c r="AE91" s="184"/>
      <c r="AF91" s="184"/>
      <c r="AG91" s="184"/>
      <c r="AH91" s="184"/>
      <c r="AI91" s="184"/>
      <c r="AJ91" s="184"/>
      <c r="AK91" s="584"/>
      <c r="AL91" s="587"/>
      <c r="AM91" s="588"/>
      <c r="AN91" s="588"/>
      <c r="AO91" s="588"/>
      <c r="AP91" s="588"/>
      <c r="AQ91" s="588"/>
      <c r="AR91" s="589"/>
      <c r="AS91" s="589"/>
      <c r="AT91" s="589"/>
      <c r="AU91" s="589"/>
      <c r="AV91" s="578"/>
      <c r="AW91" s="578"/>
      <c r="AX91" s="578"/>
      <c r="AY91" s="578"/>
      <c r="AZ91" s="578"/>
      <c r="BA91" s="580"/>
      <c r="BB91" s="580"/>
      <c r="BC91" s="580"/>
      <c r="BD91" s="580"/>
      <c r="BE91" s="578"/>
      <c r="BF91" s="578"/>
      <c r="BG91" s="578"/>
      <c r="BH91" s="578"/>
      <c r="BI91" s="582"/>
      <c r="BJ91" s="74"/>
    </row>
    <row r="92" spans="1:62" ht="22.5" customHeight="1" thickBot="1" x14ac:dyDescent="0.2">
      <c r="A92" s="132" t="s">
        <v>78</v>
      </c>
      <c r="B92" s="154"/>
      <c r="C92" s="133"/>
      <c r="D92" s="133"/>
      <c r="E92" s="138"/>
      <c r="F92" s="138"/>
      <c r="G92" s="138"/>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2"/>
      <c r="BI92" s="132"/>
      <c r="BJ92" s="72"/>
    </row>
    <row r="93" spans="1:62" ht="27" customHeight="1" x14ac:dyDescent="0.15">
      <c r="A93" s="514" t="s">
        <v>79</v>
      </c>
      <c r="B93" s="515"/>
      <c r="C93" s="515"/>
      <c r="D93" s="515"/>
      <c r="E93" s="515"/>
      <c r="F93" s="515"/>
      <c r="G93" s="515"/>
      <c r="H93" s="515"/>
      <c r="I93" s="515"/>
      <c r="J93" s="515"/>
      <c r="K93" s="515"/>
      <c r="L93" s="341" t="s">
        <v>80</v>
      </c>
      <c r="M93" s="341"/>
      <c r="N93" s="341"/>
      <c r="O93" s="341"/>
      <c r="P93" s="341"/>
      <c r="Q93" s="341"/>
      <c r="R93" s="341"/>
      <c r="S93" s="518"/>
      <c r="T93" s="520" t="s">
        <v>81</v>
      </c>
      <c r="U93" s="521"/>
      <c r="V93" s="521"/>
      <c r="W93" s="521"/>
      <c r="X93" s="521"/>
      <c r="Y93" s="521"/>
      <c r="Z93" s="521"/>
      <c r="AA93" s="521"/>
      <c r="AB93" s="521"/>
      <c r="AC93" s="521"/>
      <c r="AD93" s="521"/>
      <c r="AE93" s="521"/>
      <c r="AF93" s="521"/>
      <c r="AG93" s="521"/>
      <c r="AH93" s="521"/>
      <c r="AI93" s="521"/>
      <c r="AJ93" s="521"/>
      <c r="AK93" s="522" t="s">
        <v>82</v>
      </c>
      <c r="AL93" s="523"/>
      <c r="AM93" s="523"/>
      <c r="AN93" s="523"/>
      <c r="AO93" s="523"/>
      <c r="AP93" s="523"/>
      <c r="AQ93" s="523"/>
      <c r="AR93" s="523"/>
      <c r="AS93" s="523"/>
      <c r="AT93" s="523"/>
      <c r="AU93" s="524"/>
      <c r="AV93" s="155"/>
      <c r="AW93" s="156"/>
      <c r="AX93" s="525" t="s">
        <v>83</v>
      </c>
      <c r="AY93" s="525"/>
      <c r="AZ93" s="525"/>
      <c r="BA93" s="525"/>
      <c r="BB93" s="525"/>
      <c r="BC93" s="525"/>
      <c r="BD93" s="525"/>
      <c r="BE93" s="525"/>
      <c r="BF93" s="525"/>
      <c r="BG93" s="525"/>
      <c r="BH93" s="156"/>
      <c r="BI93" s="157"/>
      <c r="BJ93" s="72"/>
    </row>
    <row r="94" spans="1:62" ht="27" customHeight="1" x14ac:dyDescent="0.15">
      <c r="A94" s="516"/>
      <c r="B94" s="517"/>
      <c r="C94" s="517"/>
      <c r="D94" s="517"/>
      <c r="E94" s="517"/>
      <c r="F94" s="517"/>
      <c r="G94" s="517"/>
      <c r="H94" s="517"/>
      <c r="I94" s="517"/>
      <c r="J94" s="517"/>
      <c r="K94" s="517"/>
      <c r="L94" s="405"/>
      <c r="M94" s="405"/>
      <c r="N94" s="405"/>
      <c r="O94" s="405"/>
      <c r="P94" s="405"/>
      <c r="Q94" s="405"/>
      <c r="R94" s="405"/>
      <c r="S94" s="519"/>
      <c r="T94" s="526" t="s">
        <v>84</v>
      </c>
      <c r="U94" s="527"/>
      <c r="V94" s="527"/>
      <c r="W94" s="527"/>
      <c r="X94" s="405" t="s">
        <v>85</v>
      </c>
      <c r="Y94" s="405"/>
      <c r="Z94" s="405" t="s">
        <v>86</v>
      </c>
      <c r="AA94" s="405"/>
      <c r="AB94" s="405"/>
      <c r="AC94" s="405"/>
      <c r="AD94" s="527" t="s">
        <v>87</v>
      </c>
      <c r="AE94" s="527"/>
      <c r="AF94" s="527"/>
      <c r="AG94" s="527"/>
      <c r="AH94" s="527"/>
      <c r="AI94" s="527"/>
      <c r="AJ94" s="527"/>
      <c r="AK94" s="503" t="s">
        <v>84</v>
      </c>
      <c r="AL94" s="501"/>
      <c r="AM94" s="501"/>
      <c r="AN94" s="501"/>
      <c r="AO94" s="501" t="s">
        <v>87</v>
      </c>
      <c r="AP94" s="501"/>
      <c r="AQ94" s="501"/>
      <c r="AR94" s="501"/>
      <c r="AS94" s="501"/>
      <c r="AT94" s="501"/>
      <c r="AU94" s="502"/>
      <c r="AV94" s="503" t="s">
        <v>84</v>
      </c>
      <c r="AW94" s="501"/>
      <c r="AX94" s="501"/>
      <c r="AY94" s="501"/>
      <c r="AZ94" s="501" t="s">
        <v>87</v>
      </c>
      <c r="BA94" s="501"/>
      <c r="BB94" s="501"/>
      <c r="BC94" s="501"/>
      <c r="BD94" s="501"/>
      <c r="BE94" s="501"/>
      <c r="BF94" s="501"/>
      <c r="BG94" s="501"/>
      <c r="BH94" s="501"/>
      <c r="BI94" s="504"/>
      <c r="BJ94" s="72"/>
    </row>
    <row r="95" spans="1:62" ht="36" customHeight="1" x14ac:dyDescent="0.15">
      <c r="A95" s="505" t="str">
        <f>A59</f>
        <v>当初</v>
      </c>
      <c r="B95" s="506"/>
      <c r="C95" s="507"/>
      <c r="D95" s="508">
        <f>D59</f>
        <v>0</v>
      </c>
      <c r="E95" s="509"/>
      <c r="F95" s="509"/>
      <c r="G95" s="509"/>
      <c r="H95" s="509"/>
      <c r="I95" s="509"/>
      <c r="J95" s="509"/>
      <c r="K95" s="510"/>
      <c r="L95" s="511" t="str">
        <f>L59</f>
        <v/>
      </c>
      <c r="M95" s="511"/>
      <c r="N95" s="511"/>
      <c r="O95" s="511"/>
      <c r="P95" s="511"/>
      <c r="Q95" s="511"/>
      <c r="R95" s="511"/>
      <c r="S95" s="512"/>
      <c r="T95" s="339" t="str">
        <f>T59</f>
        <v/>
      </c>
      <c r="U95" s="340"/>
      <c r="V95" s="340"/>
      <c r="W95" s="340"/>
      <c r="X95" s="341" t="str">
        <f>X59</f>
        <v/>
      </c>
      <c r="Y95" s="341"/>
      <c r="Z95" s="513">
        <f>Z59</f>
        <v>0</v>
      </c>
      <c r="AA95" s="513"/>
      <c r="AB95" s="513"/>
      <c r="AC95" s="513"/>
      <c r="AD95" s="343">
        <f t="shared" ref="AD95:AD101" si="3">AD59</f>
        <v>0</v>
      </c>
      <c r="AE95" s="343"/>
      <c r="AF95" s="343"/>
      <c r="AG95" s="343"/>
      <c r="AH95" s="343"/>
      <c r="AI95" s="343"/>
      <c r="AJ95" s="343"/>
      <c r="AK95" s="365" t="str">
        <f>AK59</f>
        <v/>
      </c>
      <c r="AL95" s="366"/>
      <c r="AM95" s="366"/>
      <c r="AN95" s="366"/>
      <c r="AO95" s="367">
        <f t="shared" ref="AO95:AO100" si="4">AO59</f>
        <v>0</v>
      </c>
      <c r="AP95" s="367"/>
      <c r="AQ95" s="367"/>
      <c r="AR95" s="367"/>
      <c r="AS95" s="367"/>
      <c r="AT95" s="367"/>
      <c r="AU95" s="368"/>
      <c r="AV95" s="365" t="str">
        <f>AV59</f>
        <v/>
      </c>
      <c r="AW95" s="366"/>
      <c r="AX95" s="366"/>
      <c r="AY95" s="366"/>
      <c r="AZ95" s="367" t="str">
        <f t="shared" ref="AZ95:AZ100" si="5">AZ59</f>
        <v/>
      </c>
      <c r="BA95" s="367"/>
      <c r="BB95" s="367"/>
      <c r="BC95" s="367"/>
      <c r="BD95" s="367"/>
      <c r="BE95" s="367"/>
      <c r="BF95" s="367"/>
      <c r="BG95" s="367"/>
      <c r="BH95" s="367"/>
      <c r="BI95" s="369"/>
      <c r="BJ95" s="72"/>
    </row>
    <row r="96" spans="1:62" ht="36" customHeight="1" x14ac:dyDescent="0.15">
      <c r="A96" s="528" t="str">
        <f>A60</f>
        <v>変更1</v>
      </c>
      <c r="B96" s="529"/>
      <c r="C96" s="530"/>
      <c r="D96" s="531">
        <f>D60</f>
        <v>0</v>
      </c>
      <c r="E96" s="532"/>
      <c r="F96" s="532"/>
      <c r="G96" s="532"/>
      <c r="H96" s="532"/>
      <c r="I96" s="532"/>
      <c r="J96" s="532"/>
      <c r="K96" s="533"/>
      <c r="L96" s="534" t="str">
        <f>L60</f>
        <v/>
      </c>
      <c r="M96" s="534"/>
      <c r="N96" s="534"/>
      <c r="O96" s="534"/>
      <c r="P96" s="534"/>
      <c r="Q96" s="534"/>
      <c r="R96" s="534"/>
      <c r="S96" s="535"/>
      <c r="T96" s="362" t="str">
        <f>T60</f>
        <v/>
      </c>
      <c r="U96" s="363"/>
      <c r="V96" s="363"/>
      <c r="W96" s="363"/>
      <c r="X96" s="364" t="str">
        <f>X60</f>
        <v/>
      </c>
      <c r="Y96" s="364"/>
      <c r="Z96" s="431">
        <f>Z60</f>
        <v>0</v>
      </c>
      <c r="AA96" s="431"/>
      <c r="AB96" s="431"/>
      <c r="AC96" s="431"/>
      <c r="AD96" s="376">
        <f t="shared" si="3"/>
        <v>0</v>
      </c>
      <c r="AE96" s="376"/>
      <c r="AF96" s="376"/>
      <c r="AG96" s="376"/>
      <c r="AH96" s="376"/>
      <c r="AI96" s="376"/>
      <c r="AJ96" s="376"/>
      <c r="AK96" s="377" t="str">
        <f>AK60</f>
        <v/>
      </c>
      <c r="AL96" s="378"/>
      <c r="AM96" s="378"/>
      <c r="AN96" s="378"/>
      <c r="AO96" s="379">
        <f t="shared" si="4"/>
        <v>0</v>
      </c>
      <c r="AP96" s="379"/>
      <c r="AQ96" s="379"/>
      <c r="AR96" s="379"/>
      <c r="AS96" s="379"/>
      <c r="AT96" s="379"/>
      <c r="AU96" s="380"/>
      <c r="AV96" s="377" t="str">
        <f>AV60</f>
        <v/>
      </c>
      <c r="AW96" s="378"/>
      <c r="AX96" s="378"/>
      <c r="AY96" s="378"/>
      <c r="AZ96" s="379" t="str">
        <f t="shared" si="5"/>
        <v/>
      </c>
      <c r="BA96" s="379"/>
      <c r="BB96" s="379"/>
      <c r="BC96" s="379"/>
      <c r="BD96" s="379"/>
      <c r="BE96" s="379"/>
      <c r="BF96" s="379"/>
      <c r="BG96" s="379"/>
      <c r="BH96" s="379"/>
      <c r="BI96" s="381"/>
      <c r="BJ96" s="72"/>
    </row>
    <row r="97" spans="1:62" ht="36" customHeight="1" x14ac:dyDescent="0.15">
      <c r="A97" s="528" t="str">
        <f>A61</f>
        <v>変更2</v>
      </c>
      <c r="B97" s="529"/>
      <c r="C97" s="530"/>
      <c r="D97" s="531">
        <f>D61</f>
        <v>0</v>
      </c>
      <c r="E97" s="532"/>
      <c r="F97" s="532"/>
      <c r="G97" s="532"/>
      <c r="H97" s="532"/>
      <c r="I97" s="532"/>
      <c r="J97" s="532"/>
      <c r="K97" s="533"/>
      <c r="L97" s="534" t="str">
        <f>L61</f>
        <v/>
      </c>
      <c r="M97" s="534"/>
      <c r="N97" s="534"/>
      <c r="O97" s="534"/>
      <c r="P97" s="534"/>
      <c r="Q97" s="534"/>
      <c r="R97" s="534"/>
      <c r="S97" s="535"/>
      <c r="T97" s="362" t="str">
        <f>T61</f>
        <v/>
      </c>
      <c r="U97" s="363"/>
      <c r="V97" s="363"/>
      <c r="W97" s="363"/>
      <c r="X97" s="364" t="str">
        <f>X61</f>
        <v/>
      </c>
      <c r="Y97" s="364"/>
      <c r="Z97" s="431">
        <f>Z61</f>
        <v>0</v>
      </c>
      <c r="AA97" s="431"/>
      <c r="AB97" s="431"/>
      <c r="AC97" s="431"/>
      <c r="AD97" s="376">
        <f t="shared" si="3"/>
        <v>0</v>
      </c>
      <c r="AE97" s="376"/>
      <c r="AF97" s="376"/>
      <c r="AG97" s="376"/>
      <c r="AH97" s="376"/>
      <c r="AI97" s="376"/>
      <c r="AJ97" s="376"/>
      <c r="AK97" s="377" t="str">
        <f>AK61</f>
        <v/>
      </c>
      <c r="AL97" s="378"/>
      <c r="AM97" s="378"/>
      <c r="AN97" s="378"/>
      <c r="AO97" s="379">
        <f t="shared" si="4"/>
        <v>0</v>
      </c>
      <c r="AP97" s="379"/>
      <c r="AQ97" s="379"/>
      <c r="AR97" s="379"/>
      <c r="AS97" s="379"/>
      <c r="AT97" s="379"/>
      <c r="AU97" s="380"/>
      <c r="AV97" s="377" t="str">
        <f>AV61</f>
        <v/>
      </c>
      <c r="AW97" s="378"/>
      <c r="AX97" s="378"/>
      <c r="AY97" s="378"/>
      <c r="AZ97" s="379" t="str">
        <f t="shared" si="5"/>
        <v/>
      </c>
      <c r="BA97" s="379"/>
      <c r="BB97" s="379"/>
      <c r="BC97" s="379"/>
      <c r="BD97" s="379"/>
      <c r="BE97" s="379"/>
      <c r="BF97" s="379"/>
      <c r="BG97" s="379"/>
      <c r="BH97" s="379"/>
      <c r="BI97" s="381"/>
      <c r="BJ97" s="72"/>
    </row>
    <row r="98" spans="1:62" ht="36" customHeight="1" x14ac:dyDescent="0.15">
      <c r="A98" s="528" t="str">
        <f>A62</f>
        <v>変更3</v>
      </c>
      <c r="B98" s="529"/>
      <c r="C98" s="530"/>
      <c r="D98" s="531">
        <f>D62</f>
        <v>0</v>
      </c>
      <c r="E98" s="532"/>
      <c r="F98" s="532"/>
      <c r="G98" s="532"/>
      <c r="H98" s="532"/>
      <c r="I98" s="532"/>
      <c r="J98" s="532"/>
      <c r="K98" s="533"/>
      <c r="L98" s="549" t="str">
        <f>L62</f>
        <v/>
      </c>
      <c r="M98" s="549"/>
      <c r="N98" s="549"/>
      <c r="O98" s="549"/>
      <c r="P98" s="549"/>
      <c r="Q98" s="549"/>
      <c r="R98" s="549"/>
      <c r="S98" s="550"/>
      <c r="T98" s="403" t="str">
        <f>T62</f>
        <v/>
      </c>
      <c r="U98" s="404"/>
      <c r="V98" s="404"/>
      <c r="W98" s="404"/>
      <c r="X98" s="405" t="str">
        <f>X62</f>
        <v/>
      </c>
      <c r="Y98" s="405"/>
      <c r="Z98" s="551">
        <f>Z62</f>
        <v>0</v>
      </c>
      <c r="AA98" s="551"/>
      <c r="AB98" s="551"/>
      <c r="AC98" s="551"/>
      <c r="AD98" s="450">
        <f t="shared" si="3"/>
        <v>0</v>
      </c>
      <c r="AE98" s="450"/>
      <c r="AF98" s="450"/>
      <c r="AG98" s="450"/>
      <c r="AH98" s="450"/>
      <c r="AI98" s="450"/>
      <c r="AJ98" s="450"/>
      <c r="AK98" s="384" t="str">
        <f>AK62</f>
        <v/>
      </c>
      <c r="AL98" s="385"/>
      <c r="AM98" s="385"/>
      <c r="AN98" s="385"/>
      <c r="AO98" s="382">
        <f t="shared" si="4"/>
        <v>0</v>
      </c>
      <c r="AP98" s="382"/>
      <c r="AQ98" s="382"/>
      <c r="AR98" s="382"/>
      <c r="AS98" s="382"/>
      <c r="AT98" s="382"/>
      <c r="AU98" s="383"/>
      <c r="AV98" s="384" t="str">
        <f>AV62</f>
        <v/>
      </c>
      <c r="AW98" s="385"/>
      <c r="AX98" s="385"/>
      <c r="AY98" s="385"/>
      <c r="AZ98" s="382" t="str">
        <f t="shared" si="5"/>
        <v/>
      </c>
      <c r="BA98" s="382"/>
      <c r="BB98" s="382"/>
      <c r="BC98" s="382"/>
      <c r="BD98" s="382"/>
      <c r="BE98" s="382"/>
      <c r="BF98" s="382"/>
      <c r="BG98" s="382"/>
      <c r="BH98" s="382"/>
      <c r="BI98" s="386"/>
      <c r="BJ98" s="72"/>
    </row>
    <row r="99" spans="1:62" ht="36" customHeight="1" x14ac:dyDescent="0.15">
      <c r="A99" s="543">
        <f>A63</f>
        <v>0</v>
      </c>
      <c r="B99" s="544"/>
      <c r="C99" s="544"/>
      <c r="D99" s="544"/>
      <c r="E99" s="544"/>
      <c r="F99" s="544"/>
      <c r="G99" s="544"/>
      <c r="H99" s="544"/>
      <c r="I99" s="544"/>
      <c r="J99" s="544"/>
      <c r="K99" s="544"/>
      <c r="L99" s="545" t="str">
        <f>L63</f>
        <v/>
      </c>
      <c r="M99" s="545"/>
      <c r="N99" s="545"/>
      <c r="O99" s="545"/>
      <c r="P99" s="545"/>
      <c r="Q99" s="545"/>
      <c r="R99" s="545"/>
      <c r="S99" s="546"/>
      <c r="T99" s="547">
        <f>T63</f>
        <v>0</v>
      </c>
      <c r="U99" s="548"/>
      <c r="V99" s="548"/>
      <c r="W99" s="548"/>
      <c r="X99" s="446">
        <f>X63</f>
        <v>0</v>
      </c>
      <c r="Y99" s="446"/>
      <c r="Z99" s="447">
        <f>Z63</f>
        <v>0</v>
      </c>
      <c r="AA99" s="447"/>
      <c r="AB99" s="447"/>
      <c r="AC99" s="447"/>
      <c r="AD99" s="448">
        <f t="shared" si="3"/>
        <v>0</v>
      </c>
      <c r="AE99" s="448"/>
      <c r="AF99" s="448"/>
      <c r="AG99" s="448"/>
      <c r="AH99" s="448"/>
      <c r="AI99" s="448"/>
      <c r="AJ99" s="448"/>
      <c r="AK99" s="536" t="str">
        <f>AK63</f>
        <v/>
      </c>
      <c r="AL99" s="537"/>
      <c r="AM99" s="537"/>
      <c r="AN99" s="537"/>
      <c r="AO99" s="538">
        <f t="shared" si="4"/>
        <v>0</v>
      </c>
      <c r="AP99" s="538"/>
      <c r="AQ99" s="538"/>
      <c r="AR99" s="538"/>
      <c r="AS99" s="538"/>
      <c r="AT99" s="538"/>
      <c r="AU99" s="558"/>
      <c r="AV99" s="536">
        <f>AV63</f>
        <v>0</v>
      </c>
      <c r="AW99" s="537"/>
      <c r="AX99" s="537"/>
      <c r="AY99" s="537"/>
      <c r="AZ99" s="538">
        <f t="shared" si="5"/>
        <v>0</v>
      </c>
      <c r="BA99" s="538"/>
      <c r="BB99" s="538"/>
      <c r="BC99" s="538"/>
      <c r="BD99" s="538"/>
      <c r="BE99" s="538"/>
      <c r="BF99" s="538"/>
      <c r="BG99" s="538"/>
      <c r="BH99" s="538"/>
      <c r="BI99" s="539"/>
      <c r="BJ99" s="72"/>
    </row>
    <row r="100" spans="1:62" ht="40.5" customHeight="1" thickBot="1" x14ac:dyDescent="0.2">
      <c r="A100" s="540" t="s">
        <v>88</v>
      </c>
      <c r="B100" s="541"/>
      <c r="C100" s="541"/>
      <c r="D100" s="541"/>
      <c r="E100" s="541"/>
      <c r="F100" s="541"/>
      <c r="G100" s="541"/>
      <c r="H100" s="541"/>
      <c r="I100" s="541"/>
      <c r="J100" s="541"/>
      <c r="K100" s="541"/>
      <c r="L100" s="541"/>
      <c r="M100" s="541"/>
      <c r="N100" s="541"/>
      <c r="O100" s="541"/>
      <c r="P100" s="541"/>
      <c r="Q100" s="541"/>
      <c r="R100" s="541"/>
      <c r="S100" s="542"/>
      <c r="T100" s="436"/>
      <c r="U100" s="437"/>
      <c r="V100" s="437"/>
      <c r="W100" s="437"/>
      <c r="X100" s="438"/>
      <c r="Y100" s="438"/>
      <c r="Z100" s="439"/>
      <c r="AA100" s="439"/>
      <c r="AB100" s="439"/>
      <c r="AC100" s="439"/>
      <c r="AD100" s="440">
        <f t="shared" si="3"/>
        <v>0</v>
      </c>
      <c r="AE100" s="440"/>
      <c r="AF100" s="440"/>
      <c r="AG100" s="440"/>
      <c r="AH100" s="440"/>
      <c r="AI100" s="440"/>
      <c r="AJ100" s="440"/>
      <c r="AK100" s="420"/>
      <c r="AL100" s="421"/>
      <c r="AM100" s="421"/>
      <c r="AN100" s="421"/>
      <c r="AO100" s="421">
        <f t="shared" si="4"/>
        <v>0</v>
      </c>
      <c r="AP100" s="421"/>
      <c r="AQ100" s="421"/>
      <c r="AR100" s="421"/>
      <c r="AS100" s="421"/>
      <c r="AT100" s="421"/>
      <c r="AU100" s="422"/>
      <c r="AV100" s="423"/>
      <c r="AW100" s="424"/>
      <c r="AX100" s="424"/>
      <c r="AY100" s="424"/>
      <c r="AZ100" s="424">
        <f t="shared" si="5"/>
        <v>0</v>
      </c>
      <c r="BA100" s="424"/>
      <c r="BB100" s="424"/>
      <c r="BC100" s="424"/>
      <c r="BD100" s="424"/>
      <c r="BE100" s="424"/>
      <c r="BF100" s="424"/>
      <c r="BG100" s="424"/>
      <c r="BH100" s="424"/>
      <c r="BI100" s="425"/>
      <c r="BJ100" s="72"/>
    </row>
    <row r="101" spans="1:62" ht="20.25" customHeight="1" x14ac:dyDescent="0.15">
      <c r="A101" s="552" t="s">
        <v>89</v>
      </c>
      <c r="B101" s="553"/>
      <c r="C101" s="553"/>
      <c r="D101" s="553"/>
      <c r="E101" s="553"/>
      <c r="F101" s="553"/>
      <c r="G101" s="553"/>
      <c r="H101" s="553"/>
      <c r="I101" s="553"/>
      <c r="J101" s="553"/>
      <c r="K101" s="553"/>
      <c r="L101" s="553"/>
      <c r="M101" s="553"/>
      <c r="N101" s="553"/>
      <c r="O101" s="553"/>
      <c r="P101" s="553"/>
      <c r="Q101" s="553"/>
      <c r="R101" s="553"/>
      <c r="S101" s="554"/>
      <c r="T101" s="429"/>
      <c r="U101" s="430"/>
      <c r="V101" s="430"/>
      <c r="W101" s="430"/>
      <c r="X101" s="364"/>
      <c r="Y101" s="364"/>
      <c r="Z101" s="431"/>
      <c r="AA101" s="431"/>
      <c r="AB101" s="431"/>
      <c r="AC101" s="431"/>
      <c r="AD101" s="376">
        <f t="shared" si="3"/>
        <v>0</v>
      </c>
      <c r="AE101" s="376"/>
      <c r="AF101" s="376"/>
      <c r="AG101" s="376"/>
      <c r="AH101" s="376"/>
      <c r="AI101" s="376"/>
      <c r="AJ101" s="432"/>
      <c r="AK101" s="132"/>
      <c r="AL101" s="132"/>
      <c r="AM101" s="132"/>
      <c r="AN101" s="132"/>
      <c r="AO101" s="132"/>
      <c r="AP101" s="132"/>
      <c r="AQ101" s="132"/>
      <c r="AR101" s="132"/>
      <c r="AS101" s="132"/>
      <c r="AT101" s="132"/>
      <c r="AU101" s="132"/>
      <c r="AV101" s="132"/>
      <c r="AW101" s="132"/>
      <c r="AX101" s="132"/>
      <c r="AY101" s="132"/>
      <c r="AZ101" s="132"/>
      <c r="BA101" s="132"/>
      <c r="BB101" s="132"/>
      <c r="BC101" s="132"/>
      <c r="BD101" s="132"/>
      <c r="BE101" s="132"/>
      <c r="BF101" s="132"/>
      <c r="BG101" s="132"/>
      <c r="BH101" s="132"/>
      <c r="BI101" s="132"/>
      <c r="BJ101" s="72"/>
    </row>
    <row r="102" spans="1:62" ht="20.25" customHeight="1" x14ac:dyDescent="0.15">
      <c r="A102" s="552"/>
      <c r="B102" s="553"/>
      <c r="C102" s="553"/>
      <c r="D102" s="553"/>
      <c r="E102" s="553"/>
      <c r="F102" s="553"/>
      <c r="G102" s="553"/>
      <c r="H102" s="553"/>
      <c r="I102" s="553"/>
      <c r="J102" s="553"/>
      <c r="K102" s="553"/>
      <c r="L102" s="553"/>
      <c r="M102" s="553"/>
      <c r="N102" s="553"/>
      <c r="O102" s="553"/>
      <c r="P102" s="553"/>
      <c r="Q102" s="553"/>
      <c r="R102" s="553"/>
      <c r="S102" s="554"/>
      <c r="T102" s="429"/>
      <c r="U102" s="430"/>
      <c r="V102" s="430"/>
      <c r="W102" s="430"/>
      <c r="X102" s="364"/>
      <c r="Y102" s="364"/>
      <c r="Z102" s="431"/>
      <c r="AA102" s="431"/>
      <c r="AB102" s="431"/>
      <c r="AC102" s="431"/>
      <c r="AD102" s="376"/>
      <c r="AE102" s="376"/>
      <c r="AF102" s="376"/>
      <c r="AG102" s="376"/>
      <c r="AH102" s="376"/>
      <c r="AI102" s="376"/>
      <c r="AJ102" s="432"/>
      <c r="AK102" s="132"/>
      <c r="AL102" s="569"/>
      <c r="AM102" s="569"/>
      <c r="AN102" s="569"/>
      <c r="AO102" s="569"/>
      <c r="AP102" s="569"/>
      <c r="AQ102" s="569"/>
      <c r="AR102" s="569"/>
      <c r="AS102" s="569"/>
      <c r="AT102" s="569"/>
      <c r="AU102" s="569"/>
      <c r="AV102" s="569"/>
      <c r="AW102" s="569"/>
      <c r="AX102" s="569"/>
      <c r="AY102" s="569"/>
      <c r="AZ102" s="569"/>
      <c r="BA102" s="220"/>
      <c r="BB102" s="220"/>
      <c r="BC102" s="220"/>
      <c r="BD102" s="569"/>
      <c r="BE102" s="569"/>
      <c r="BF102" s="569"/>
      <c r="BG102" s="569"/>
      <c r="BH102" s="569"/>
      <c r="BI102" s="569"/>
      <c r="BJ102" s="72"/>
    </row>
    <row r="103" spans="1:62" ht="20.25" customHeight="1" x14ac:dyDescent="0.15">
      <c r="A103" s="552" t="s">
        <v>90</v>
      </c>
      <c r="B103" s="553"/>
      <c r="C103" s="553"/>
      <c r="D103" s="553"/>
      <c r="E103" s="553"/>
      <c r="F103" s="553"/>
      <c r="G103" s="553"/>
      <c r="H103" s="553"/>
      <c r="I103" s="553"/>
      <c r="J103" s="553"/>
      <c r="K103" s="553"/>
      <c r="L103" s="553"/>
      <c r="M103" s="553"/>
      <c r="N103" s="553"/>
      <c r="O103" s="553"/>
      <c r="P103" s="553"/>
      <c r="Q103" s="553"/>
      <c r="R103" s="553"/>
      <c r="S103" s="554"/>
      <c r="T103" s="429"/>
      <c r="U103" s="430"/>
      <c r="V103" s="430"/>
      <c r="W103" s="430"/>
      <c r="X103" s="364"/>
      <c r="Y103" s="364"/>
      <c r="Z103" s="431"/>
      <c r="AA103" s="431"/>
      <c r="AB103" s="431"/>
      <c r="AC103" s="431"/>
      <c r="AD103" s="376">
        <f>AD67</f>
        <v>0</v>
      </c>
      <c r="AE103" s="376"/>
      <c r="AF103" s="376"/>
      <c r="AG103" s="376"/>
      <c r="AH103" s="376"/>
      <c r="AI103" s="376"/>
      <c r="AJ103" s="432"/>
      <c r="AK103" s="132"/>
      <c r="AL103" s="457"/>
      <c r="AM103" s="457"/>
      <c r="AN103" s="457"/>
      <c r="AO103" s="457"/>
      <c r="AP103" s="457"/>
      <c r="AQ103" s="457"/>
      <c r="AR103" s="457"/>
      <c r="AS103" s="457"/>
      <c r="AT103" s="457"/>
      <c r="AU103" s="457"/>
      <c r="AV103" s="457"/>
      <c r="AW103" s="457"/>
      <c r="AX103" s="457"/>
      <c r="AY103" s="457"/>
      <c r="AZ103" s="457"/>
      <c r="BA103" s="133"/>
      <c r="BB103" s="133"/>
      <c r="BC103" s="133"/>
      <c r="BD103" s="457"/>
      <c r="BE103" s="457"/>
      <c r="BF103" s="457"/>
      <c r="BG103" s="457"/>
      <c r="BH103" s="457"/>
      <c r="BI103" s="457"/>
      <c r="BJ103" s="72"/>
    </row>
    <row r="104" spans="1:62" ht="20.25" customHeight="1" x14ac:dyDescent="0.15">
      <c r="A104" s="562"/>
      <c r="B104" s="563"/>
      <c r="C104" s="563"/>
      <c r="D104" s="563"/>
      <c r="E104" s="563"/>
      <c r="F104" s="563"/>
      <c r="G104" s="563"/>
      <c r="H104" s="563"/>
      <c r="I104" s="563"/>
      <c r="J104" s="563"/>
      <c r="K104" s="563"/>
      <c r="L104" s="563"/>
      <c r="M104" s="563"/>
      <c r="N104" s="563"/>
      <c r="O104" s="563"/>
      <c r="P104" s="563"/>
      <c r="Q104" s="563"/>
      <c r="R104" s="563"/>
      <c r="S104" s="564"/>
      <c r="T104" s="444"/>
      <c r="U104" s="445"/>
      <c r="V104" s="445"/>
      <c r="W104" s="445"/>
      <c r="X104" s="446"/>
      <c r="Y104" s="446"/>
      <c r="Z104" s="447"/>
      <c r="AA104" s="447"/>
      <c r="AB104" s="447"/>
      <c r="AC104" s="447"/>
      <c r="AD104" s="448"/>
      <c r="AE104" s="448"/>
      <c r="AF104" s="448"/>
      <c r="AG104" s="448"/>
      <c r="AH104" s="448"/>
      <c r="AI104" s="448"/>
      <c r="AJ104" s="449"/>
      <c r="AK104" s="132"/>
      <c r="AL104" s="457"/>
      <c r="AM104" s="457"/>
      <c r="AN104" s="457"/>
      <c r="AO104" s="457"/>
      <c r="AP104" s="457"/>
      <c r="AQ104" s="457"/>
      <c r="AR104" s="457"/>
      <c r="AS104" s="457"/>
      <c r="AT104" s="457"/>
      <c r="AU104" s="457"/>
      <c r="AV104" s="457"/>
      <c r="AW104" s="457"/>
      <c r="AX104" s="457"/>
      <c r="AY104" s="457"/>
      <c r="AZ104" s="457"/>
      <c r="BA104" s="133"/>
      <c r="BB104" s="133"/>
      <c r="BC104" s="133"/>
      <c r="BD104" s="457"/>
      <c r="BE104" s="457"/>
      <c r="BF104" s="457"/>
      <c r="BG104" s="457"/>
      <c r="BH104" s="457"/>
      <c r="BI104" s="457"/>
      <c r="BJ104" s="72"/>
    </row>
    <row r="105" spans="1:62" ht="36" customHeight="1" x14ac:dyDescent="0.15">
      <c r="A105" s="132"/>
      <c r="B105" s="158"/>
      <c r="C105" s="133"/>
      <c r="D105" s="133"/>
      <c r="E105" s="159"/>
      <c r="F105" s="160"/>
      <c r="G105" s="160"/>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32"/>
      <c r="AI105" s="132"/>
      <c r="AJ105" s="132"/>
      <c r="AK105" s="132"/>
      <c r="AL105" s="457"/>
      <c r="AM105" s="457"/>
      <c r="AN105" s="457"/>
      <c r="AO105" s="457"/>
      <c r="AP105" s="457"/>
      <c r="AQ105" s="457"/>
      <c r="AR105" s="457"/>
      <c r="AS105" s="457"/>
      <c r="AT105" s="457"/>
      <c r="AU105" s="457"/>
      <c r="AV105" s="457"/>
      <c r="AW105" s="457"/>
      <c r="AX105" s="457"/>
      <c r="AY105" s="457"/>
      <c r="AZ105" s="457"/>
      <c r="BA105" s="133"/>
      <c r="BB105" s="133"/>
      <c r="BC105" s="133"/>
      <c r="BD105" s="457"/>
      <c r="BE105" s="457"/>
      <c r="BF105" s="457"/>
      <c r="BG105" s="457"/>
      <c r="BH105" s="457"/>
      <c r="BI105" s="457"/>
      <c r="BJ105" s="72"/>
    </row>
    <row r="106" spans="1:62" ht="36" customHeight="1" x14ac:dyDescent="0.15">
      <c r="A106" s="72"/>
      <c r="B106" s="73"/>
      <c r="C106" s="74"/>
      <c r="D106" s="74"/>
      <c r="E106" s="75"/>
      <c r="F106" s="76"/>
      <c r="G106" s="76"/>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row>
  </sheetData>
  <sheetProtection sheet="1" objects="1" scenarios="1"/>
  <dataConsolidate/>
  <mergeCells count="497">
    <mergeCell ref="AD65:AJ66"/>
    <mergeCell ref="T62:W62"/>
    <mergeCell ref="AV59:AY59"/>
    <mergeCell ref="AZ59:BI59"/>
    <mergeCell ref="AV50:BI51"/>
    <mergeCell ref="AO60:AU60"/>
    <mergeCell ref="AV44:BI44"/>
    <mergeCell ref="S45:AC45"/>
    <mergeCell ref="X59:Y59"/>
    <mergeCell ref="BA66:BC66"/>
    <mergeCell ref="F42:N42"/>
    <mergeCell ref="W49:AE50"/>
    <mergeCell ref="AD60:AJ60"/>
    <mergeCell ref="AD61:AJ61"/>
    <mergeCell ref="X60:Y60"/>
    <mergeCell ref="Z59:AC59"/>
    <mergeCell ref="T61:W61"/>
    <mergeCell ref="Z60:AC60"/>
    <mergeCell ref="AD59:AJ59"/>
    <mergeCell ref="X62:Y62"/>
    <mergeCell ref="Z62:AC62"/>
    <mergeCell ref="X64:Y64"/>
    <mergeCell ref="T59:W59"/>
    <mergeCell ref="X65:Y66"/>
    <mergeCell ref="C49:G50"/>
    <mergeCell ref="A42:E42"/>
    <mergeCell ref="AO41:BG41"/>
    <mergeCell ref="AX57:BG57"/>
    <mergeCell ref="AK57:AU57"/>
    <mergeCell ref="AV58:AY58"/>
    <mergeCell ref="AL44:AT44"/>
    <mergeCell ref="AL43:AT43"/>
    <mergeCell ref="AK46:AK47"/>
    <mergeCell ref="AU46:AU47"/>
    <mergeCell ref="AK48:AK49"/>
    <mergeCell ref="AU48:AU49"/>
    <mergeCell ref="AK50:AK51"/>
    <mergeCell ref="AU50:AU51"/>
    <mergeCell ref="AL50:AT51"/>
    <mergeCell ref="AL46:AT47"/>
    <mergeCell ref="AZ58:BI58"/>
    <mergeCell ref="AZ25:BI25"/>
    <mergeCell ref="A30:S31"/>
    <mergeCell ref="X30:Y31"/>
    <mergeCell ref="Z32:AC33"/>
    <mergeCell ref="X25:Y25"/>
    <mergeCell ref="BG37:BH37"/>
    <mergeCell ref="AB37:AF37"/>
    <mergeCell ref="AZ26:BI26"/>
    <mergeCell ref="AZ28:BI28"/>
    <mergeCell ref="AZ27:BI27"/>
    <mergeCell ref="AO27:AU27"/>
    <mergeCell ref="AO29:AU29"/>
    <mergeCell ref="AV26:AY26"/>
    <mergeCell ref="AV29:AY29"/>
    <mergeCell ref="A25:C25"/>
    <mergeCell ref="A26:C26"/>
    <mergeCell ref="D25:K25"/>
    <mergeCell ref="D26:K26"/>
    <mergeCell ref="AO28:AU28"/>
    <mergeCell ref="AZ37:BB37"/>
    <mergeCell ref="AV27:AY27"/>
    <mergeCell ref="T25:W25"/>
    <mergeCell ref="A32:S33"/>
    <mergeCell ref="AK27:AN27"/>
    <mergeCell ref="L24:S24"/>
    <mergeCell ref="T24:W24"/>
    <mergeCell ref="AV24:AY24"/>
    <mergeCell ref="AO96:AU96"/>
    <mergeCell ref="D96:K96"/>
    <mergeCell ref="Z96:AC96"/>
    <mergeCell ref="AK96:AN96"/>
    <mergeCell ref="AD94:AJ94"/>
    <mergeCell ref="AK94:AN94"/>
    <mergeCell ref="AU86:AU87"/>
    <mergeCell ref="AO76:BG76"/>
    <mergeCell ref="AL84:AT85"/>
    <mergeCell ref="AK82:AK83"/>
    <mergeCell ref="AU82:AU83"/>
    <mergeCell ref="F80:P80"/>
    <mergeCell ref="AL82:AT83"/>
    <mergeCell ref="W83:Y84"/>
    <mergeCell ref="AU84:AU85"/>
    <mergeCell ref="F78:N78"/>
    <mergeCell ref="P78:X78"/>
    <mergeCell ref="AV81:BI81"/>
    <mergeCell ref="AV80:BI80"/>
    <mergeCell ref="AV79:BI79"/>
    <mergeCell ref="AV43:BI43"/>
    <mergeCell ref="A38:P38"/>
    <mergeCell ref="AL79:AT79"/>
    <mergeCell ref="AL81:AT81"/>
    <mergeCell ref="AL80:AT80"/>
    <mergeCell ref="AV86:BI87"/>
    <mergeCell ref="AL48:AT49"/>
    <mergeCell ref="AV48:BI49"/>
    <mergeCell ref="AZ29:BI29"/>
    <mergeCell ref="AK29:AN29"/>
    <mergeCell ref="AO77:BG77"/>
    <mergeCell ref="AX73:AY73"/>
    <mergeCell ref="BD73:BE73"/>
    <mergeCell ref="BG73:BH73"/>
    <mergeCell ref="BD66:BF66"/>
    <mergeCell ref="BG66:BI66"/>
    <mergeCell ref="BD67:BF69"/>
    <mergeCell ref="AZ63:BI63"/>
    <mergeCell ref="BG67:BI69"/>
    <mergeCell ref="AO63:AU63"/>
    <mergeCell ref="AO64:AU64"/>
    <mergeCell ref="AU66:AW66"/>
    <mergeCell ref="AO67:AQ69"/>
    <mergeCell ref="AR67:AT69"/>
    <mergeCell ref="A77:E77"/>
    <mergeCell ref="A103:S104"/>
    <mergeCell ref="T103:W104"/>
    <mergeCell ref="X103:Y104"/>
    <mergeCell ref="Z103:AC104"/>
    <mergeCell ref="L96:S96"/>
    <mergeCell ref="X98:Y98"/>
    <mergeCell ref="T97:W97"/>
    <mergeCell ref="X97:Y97"/>
    <mergeCell ref="A99:K99"/>
    <mergeCell ref="A100:S100"/>
    <mergeCell ref="T100:W100"/>
    <mergeCell ref="A96:C96"/>
    <mergeCell ref="L98:S98"/>
    <mergeCell ref="T98:W98"/>
    <mergeCell ref="A97:C97"/>
    <mergeCell ref="D97:K97"/>
    <mergeCell ref="T96:W96"/>
    <mergeCell ref="X96:Y96"/>
    <mergeCell ref="L99:S99"/>
    <mergeCell ref="T99:W99"/>
    <mergeCell ref="X99:Y99"/>
    <mergeCell ref="X100:Y100"/>
    <mergeCell ref="A101:S102"/>
    <mergeCell ref="T101:W102"/>
    <mergeCell ref="AO103:AQ105"/>
    <mergeCell ref="AD101:AJ102"/>
    <mergeCell ref="AL102:AN102"/>
    <mergeCell ref="AO102:AQ102"/>
    <mergeCell ref="BG103:BI105"/>
    <mergeCell ref="AK95:AN95"/>
    <mergeCell ref="AO95:AU95"/>
    <mergeCell ref="AD96:AJ96"/>
    <mergeCell ref="AO98:AU98"/>
    <mergeCell ref="AK98:AN98"/>
    <mergeCell ref="AR103:AT105"/>
    <mergeCell ref="AU103:AW105"/>
    <mergeCell ref="AZ99:BI99"/>
    <mergeCell ref="AU102:AW102"/>
    <mergeCell ref="AX102:AZ102"/>
    <mergeCell ref="AX103:AZ105"/>
    <mergeCell ref="AR102:AT102"/>
    <mergeCell ref="AZ97:BI97"/>
    <mergeCell ref="AZ98:BI98"/>
    <mergeCell ref="BD103:BF105"/>
    <mergeCell ref="AD103:AJ104"/>
    <mergeCell ref="AL103:AN105"/>
    <mergeCell ref="AV96:AY96"/>
    <mergeCell ref="AZ96:BI96"/>
    <mergeCell ref="X101:Y102"/>
    <mergeCell ref="Z101:AC102"/>
    <mergeCell ref="AV61:AY61"/>
    <mergeCell ref="AV63:AY63"/>
    <mergeCell ref="Z61:AC61"/>
    <mergeCell ref="AD62:AJ62"/>
    <mergeCell ref="A98:C98"/>
    <mergeCell ref="D98:K98"/>
    <mergeCell ref="X67:Y68"/>
    <mergeCell ref="T94:W94"/>
    <mergeCell ref="W85:AE86"/>
    <mergeCell ref="X94:Y94"/>
    <mergeCell ref="AD98:AJ98"/>
    <mergeCell ref="AB73:AF73"/>
    <mergeCell ref="Q81:R81"/>
    <mergeCell ref="L97:S97"/>
    <mergeCell ref="L95:S95"/>
    <mergeCell ref="T67:W68"/>
    <mergeCell ref="AD67:AJ68"/>
    <mergeCell ref="Q80:R80"/>
    <mergeCell ref="S80:AC80"/>
    <mergeCell ref="AK97:AN97"/>
    <mergeCell ref="Z98:AC98"/>
    <mergeCell ref="AX93:BG93"/>
    <mergeCell ref="AZ95:BI95"/>
    <mergeCell ref="AV98:AY98"/>
    <mergeCell ref="Z64:AC64"/>
    <mergeCell ref="T93:AJ93"/>
    <mergeCell ref="AD64:AJ64"/>
    <mergeCell ref="AO97:AU97"/>
    <mergeCell ref="AV97:AY97"/>
    <mergeCell ref="Z97:AC97"/>
    <mergeCell ref="AD97:AJ97"/>
    <mergeCell ref="Z67:AC68"/>
    <mergeCell ref="AD95:AJ95"/>
    <mergeCell ref="T95:W95"/>
    <mergeCell ref="X95:Y95"/>
    <mergeCell ref="Z95:AC95"/>
    <mergeCell ref="AU67:AW69"/>
    <mergeCell ref="S81:AC81"/>
    <mergeCell ref="R83:V84"/>
    <mergeCell ref="AV82:BI83"/>
    <mergeCell ref="AV84:BI85"/>
    <mergeCell ref="AV95:AY95"/>
    <mergeCell ref="AK93:AU93"/>
    <mergeCell ref="AZ94:BI94"/>
    <mergeCell ref="AX67:AZ69"/>
    <mergeCell ref="AV64:AY64"/>
    <mergeCell ref="Z99:AC99"/>
    <mergeCell ref="AK99:AN99"/>
    <mergeCell ref="AD99:AJ99"/>
    <mergeCell ref="AV100:AY100"/>
    <mergeCell ref="AK100:AN100"/>
    <mergeCell ref="AO100:AU100"/>
    <mergeCell ref="AZ100:BI100"/>
    <mergeCell ref="BD102:BF102"/>
    <mergeCell ref="BG102:BI102"/>
    <mergeCell ref="AO99:AU99"/>
    <mergeCell ref="AV99:AY99"/>
    <mergeCell ref="Z100:AC100"/>
    <mergeCell ref="AD100:AJ100"/>
    <mergeCell ref="Z94:AC94"/>
    <mergeCell ref="A88:T88"/>
    <mergeCell ref="AL86:AT87"/>
    <mergeCell ref="AK90:AK91"/>
    <mergeCell ref="AL90:AQ91"/>
    <mergeCell ref="AR90:AU91"/>
    <mergeCell ref="AZ61:BI61"/>
    <mergeCell ref="AO75:BH75"/>
    <mergeCell ref="AO66:AQ66"/>
    <mergeCell ref="AR66:AT66"/>
    <mergeCell ref="AO61:AU61"/>
    <mergeCell ref="AV62:AY62"/>
    <mergeCell ref="AZ62:BI62"/>
    <mergeCell ref="AO62:AU62"/>
    <mergeCell ref="AZ73:BC73"/>
    <mergeCell ref="AZ64:BI64"/>
    <mergeCell ref="AX66:AZ66"/>
    <mergeCell ref="T64:W64"/>
    <mergeCell ref="L93:S94"/>
    <mergeCell ref="A78:E78"/>
    <mergeCell ref="A79:E79"/>
    <mergeCell ref="AK86:AK87"/>
    <mergeCell ref="F77:N77"/>
    <mergeCell ref="Z65:AC66"/>
    <mergeCell ref="A95:C95"/>
    <mergeCell ref="C83:G84"/>
    <mergeCell ref="H83:Q84"/>
    <mergeCell ref="A80:E80"/>
    <mergeCell ref="C85:G86"/>
    <mergeCell ref="H85:Q86"/>
    <mergeCell ref="R85:V86"/>
    <mergeCell ref="D95:K95"/>
    <mergeCell ref="A90:T90"/>
    <mergeCell ref="A83:B86"/>
    <mergeCell ref="AV94:AY94"/>
    <mergeCell ref="AO94:AU94"/>
    <mergeCell ref="AX22:BG22"/>
    <mergeCell ref="AV23:AY23"/>
    <mergeCell ref="AZ23:BI23"/>
    <mergeCell ref="Z24:AC24"/>
    <mergeCell ref="X32:Y33"/>
    <mergeCell ref="AK58:AN58"/>
    <mergeCell ref="AD58:AJ58"/>
    <mergeCell ref="X61:Y61"/>
    <mergeCell ref="X27:Y27"/>
    <mergeCell ref="Z27:AC27"/>
    <mergeCell ref="AD25:AJ25"/>
    <mergeCell ref="AD24:AJ24"/>
    <mergeCell ref="W47:Y48"/>
    <mergeCell ref="AL67:AN69"/>
    <mergeCell ref="AK64:AN64"/>
    <mergeCell ref="AD63:AJ63"/>
    <mergeCell ref="AL66:AN66"/>
    <mergeCell ref="AK63:AN63"/>
    <mergeCell ref="AK62:AN62"/>
    <mergeCell ref="AK61:AN61"/>
    <mergeCell ref="T60:W60"/>
    <mergeCell ref="Z83:AE84"/>
    <mergeCell ref="A74:P74"/>
    <mergeCell ref="T65:W66"/>
    <mergeCell ref="D59:K59"/>
    <mergeCell ref="D60:K60"/>
    <mergeCell ref="D61:K61"/>
    <mergeCell ref="D62:K62"/>
    <mergeCell ref="A59:C59"/>
    <mergeCell ref="A93:K94"/>
    <mergeCell ref="AV15:BI16"/>
    <mergeCell ref="A63:K63"/>
    <mergeCell ref="L61:S61"/>
    <mergeCell ref="A64:S64"/>
    <mergeCell ref="AD32:AJ33"/>
    <mergeCell ref="T57:AJ57"/>
    <mergeCell ref="T58:W58"/>
    <mergeCell ref="X58:Y58"/>
    <mergeCell ref="Z58:AC58"/>
    <mergeCell ref="T32:W33"/>
    <mergeCell ref="A52:T52"/>
    <mergeCell ref="A54:T54"/>
    <mergeCell ref="L57:S58"/>
    <mergeCell ref="A57:K58"/>
    <mergeCell ref="F41:N41"/>
    <mergeCell ref="T27:W27"/>
    <mergeCell ref="AL13:AT14"/>
    <mergeCell ref="AL11:AT12"/>
    <mergeCell ref="AV13:BI14"/>
    <mergeCell ref="AK11:AK12"/>
    <mergeCell ref="AK23:AN23"/>
    <mergeCell ref="AO23:AU23"/>
    <mergeCell ref="AO24:AU24"/>
    <mergeCell ref="A76:E76"/>
    <mergeCell ref="X28:Y28"/>
    <mergeCell ref="A28:K28"/>
    <mergeCell ref="L28:S28"/>
    <mergeCell ref="T28:W28"/>
    <mergeCell ref="AV37:AW37"/>
    <mergeCell ref="C47:G48"/>
    <mergeCell ref="H47:Q48"/>
    <mergeCell ref="R47:V48"/>
    <mergeCell ref="Z47:AE48"/>
    <mergeCell ref="AO40:BG40"/>
    <mergeCell ref="A43:E43"/>
    <mergeCell ref="F44:P44"/>
    <mergeCell ref="Q44:R44"/>
    <mergeCell ref="S44:AC44"/>
    <mergeCell ref="AL45:AT45"/>
    <mergeCell ref="F76:N76"/>
    <mergeCell ref="A3:P3"/>
    <mergeCell ref="R12:V13"/>
    <mergeCell ref="A22:K23"/>
    <mergeCell ref="F9:P9"/>
    <mergeCell ref="S9:AC9"/>
    <mergeCell ref="Q9:R9"/>
    <mergeCell ref="A7:E7"/>
    <mergeCell ref="A5:E5"/>
    <mergeCell ref="F8:AE8"/>
    <mergeCell ref="F5:N5"/>
    <mergeCell ref="F7:N7"/>
    <mergeCell ref="P7:X7"/>
    <mergeCell ref="A6:E6"/>
    <mergeCell ref="A8:E8"/>
    <mergeCell ref="AD23:AJ23"/>
    <mergeCell ref="C12:G13"/>
    <mergeCell ref="C14:G15"/>
    <mergeCell ref="R14:V15"/>
    <mergeCell ref="X23:Y23"/>
    <mergeCell ref="F6:N6"/>
    <mergeCell ref="H12:Q13"/>
    <mergeCell ref="Z12:AE13"/>
    <mergeCell ref="T22:AJ22"/>
    <mergeCell ref="Z23:AC23"/>
    <mergeCell ref="BD2:BE2"/>
    <mergeCell ref="AX2:AY2"/>
    <mergeCell ref="AV2:AW2"/>
    <mergeCell ref="AV8:BI8"/>
    <mergeCell ref="AV9:BI9"/>
    <mergeCell ref="AO4:BH4"/>
    <mergeCell ref="AO5:BG5"/>
    <mergeCell ref="AO6:BG6"/>
    <mergeCell ref="AL9:AT9"/>
    <mergeCell ref="AL8:AT8"/>
    <mergeCell ref="AZ2:BB2"/>
    <mergeCell ref="AK7:AS7"/>
    <mergeCell ref="AB2:AF2"/>
    <mergeCell ref="AU11:AU12"/>
    <mergeCell ref="AV10:BI10"/>
    <mergeCell ref="AK22:AU22"/>
    <mergeCell ref="A9:E9"/>
    <mergeCell ref="Q10:R10"/>
    <mergeCell ref="S10:AC10"/>
    <mergeCell ref="W12:Y13"/>
    <mergeCell ref="AD27:AJ27"/>
    <mergeCell ref="X26:Y26"/>
    <mergeCell ref="Z26:AC26"/>
    <mergeCell ref="AD26:AJ26"/>
    <mergeCell ref="L25:S25"/>
    <mergeCell ref="L26:S26"/>
    <mergeCell ref="A27:C27"/>
    <mergeCell ref="D27:K27"/>
    <mergeCell ref="X24:Y24"/>
    <mergeCell ref="L22:S23"/>
    <mergeCell ref="Z25:AC25"/>
    <mergeCell ref="T26:W26"/>
    <mergeCell ref="A12:B15"/>
    <mergeCell ref="A17:T17"/>
    <mergeCell ref="A19:T19"/>
    <mergeCell ref="BG2:BH2"/>
    <mergeCell ref="F40:N40"/>
    <mergeCell ref="A60:C60"/>
    <mergeCell ref="A61:C61"/>
    <mergeCell ref="L60:S60"/>
    <mergeCell ref="L63:S63"/>
    <mergeCell ref="A65:S66"/>
    <mergeCell ref="A67:S68"/>
    <mergeCell ref="A62:C62"/>
    <mergeCell ref="L62:S62"/>
    <mergeCell ref="A41:E41"/>
    <mergeCell ref="A40:E40"/>
    <mergeCell ref="A47:B50"/>
    <mergeCell ref="L59:S59"/>
    <mergeCell ref="Z63:AC63"/>
    <mergeCell ref="T63:W63"/>
    <mergeCell ref="X63:Y63"/>
    <mergeCell ref="AK60:AN60"/>
    <mergeCell ref="H49:Q50"/>
    <mergeCell ref="R49:V50"/>
    <mergeCell ref="W14:AE15"/>
    <mergeCell ref="L27:S27"/>
    <mergeCell ref="Q45:R45"/>
    <mergeCell ref="Z28:AC28"/>
    <mergeCell ref="AD28:AJ28"/>
    <mergeCell ref="P42:X42"/>
    <mergeCell ref="F43:AE43"/>
    <mergeCell ref="H14:Q15"/>
    <mergeCell ref="T23:W23"/>
    <mergeCell ref="Z30:AC31"/>
    <mergeCell ref="AD29:AJ29"/>
    <mergeCell ref="Z29:AC29"/>
    <mergeCell ref="AD30:AJ31"/>
    <mergeCell ref="T30:W31"/>
    <mergeCell ref="T29:W29"/>
    <mergeCell ref="X29:Y29"/>
    <mergeCell ref="A29:S29"/>
    <mergeCell ref="A44:E44"/>
    <mergeCell ref="A24:C24"/>
    <mergeCell ref="D24:K24"/>
    <mergeCell ref="AT7:AW7"/>
    <mergeCell ref="AX7:BI7"/>
    <mergeCell ref="AT42:AW42"/>
    <mergeCell ref="AX42:BI42"/>
    <mergeCell ref="AT78:AW78"/>
    <mergeCell ref="AX78:BI78"/>
    <mergeCell ref="AK17:AK18"/>
    <mergeCell ref="AK19:AK20"/>
    <mergeCell ref="AL17:AQ18"/>
    <mergeCell ref="AR17:AU18"/>
    <mergeCell ref="AL19:AQ20"/>
    <mergeCell ref="AR19:AU20"/>
    <mergeCell ref="BA17:BD18"/>
    <mergeCell ref="BA19:BD20"/>
    <mergeCell ref="AL10:AT10"/>
    <mergeCell ref="AK13:AK14"/>
    <mergeCell ref="AU13:AU14"/>
    <mergeCell ref="AK15:AK16"/>
    <mergeCell ref="AU15:AU16"/>
    <mergeCell ref="AK28:AN28"/>
    <mergeCell ref="AL15:AT16"/>
    <mergeCell ref="AV11:BI12"/>
    <mergeCell ref="AK25:AN25"/>
    <mergeCell ref="AV17:AZ18"/>
    <mergeCell ref="AV19:AZ20"/>
    <mergeCell ref="BE17:BI18"/>
    <mergeCell ref="BE19:BI20"/>
    <mergeCell ref="AK52:AK53"/>
    <mergeCell ref="AL52:AQ53"/>
    <mergeCell ref="AR52:AU53"/>
    <mergeCell ref="AV52:AZ53"/>
    <mergeCell ref="BA52:BD53"/>
    <mergeCell ref="BE52:BI53"/>
    <mergeCell ref="AK42:AS42"/>
    <mergeCell ref="AK24:AN24"/>
    <mergeCell ref="AK26:AN26"/>
    <mergeCell ref="AO26:AU26"/>
    <mergeCell ref="AO25:AU25"/>
    <mergeCell ref="AZ24:BI24"/>
    <mergeCell ref="AV25:AY25"/>
    <mergeCell ref="BD37:BE37"/>
    <mergeCell ref="AV46:BI47"/>
    <mergeCell ref="AX37:AY37"/>
    <mergeCell ref="AY33:BI34"/>
    <mergeCell ref="AO39:BH39"/>
    <mergeCell ref="AV28:AY28"/>
    <mergeCell ref="AV45:BI45"/>
    <mergeCell ref="AV90:AZ91"/>
    <mergeCell ref="BA90:BD91"/>
    <mergeCell ref="BE90:BI91"/>
    <mergeCell ref="AK54:AK55"/>
    <mergeCell ref="AL54:AQ55"/>
    <mergeCell ref="AR54:AU55"/>
    <mergeCell ref="AV54:AZ55"/>
    <mergeCell ref="BA54:BD55"/>
    <mergeCell ref="BE54:BI55"/>
    <mergeCell ref="AK88:AK89"/>
    <mergeCell ref="AL88:AQ89"/>
    <mergeCell ref="AR88:AU89"/>
    <mergeCell ref="AV88:AZ89"/>
    <mergeCell ref="BA88:BD89"/>
    <mergeCell ref="BE88:BI89"/>
    <mergeCell ref="AK78:AS78"/>
    <mergeCell ref="AK59:AN59"/>
    <mergeCell ref="AO58:AU58"/>
    <mergeCell ref="AO59:AU59"/>
    <mergeCell ref="AV73:AW73"/>
    <mergeCell ref="AK84:AK85"/>
    <mergeCell ref="AV60:AY60"/>
    <mergeCell ref="AZ60:BI60"/>
  </mergeCells>
  <phoneticPr fontId="2"/>
  <dataValidations count="10">
    <dataValidation allowBlank="1" showInputMessage="1" showErrorMessage="1" promptTitle="記入方法について" prompt="2016/aa/bbと記入して下さい_x000a_自動的に（自）平成28年aa月bb日となります。" sqref="F9:P9" xr:uid="{00000000-0002-0000-0300-000000000000}"/>
    <dataValidation allowBlank="1" showInputMessage="1" showErrorMessage="1" promptTitle="記入方法について" prompt="2016/aa/bbと記入して下さい_x000a_自動的に（至）平成28年aa月bb日となります" sqref="S9:AC10" xr:uid="{00000000-0002-0000-0300-000001000000}"/>
    <dataValidation type="list" allowBlank="1" showInputMessage="1" showErrorMessage="1" sqref="AX2:AY2" xr:uid="{00000000-0002-0000-0300-000002000000}">
      <formula1>"元,2,3,4,5,6,7,8,9,10,31"</formula1>
    </dataValidation>
    <dataValidation type="list" allowBlank="1" showInputMessage="1" showErrorMessage="1" sqref="BD2:BE2" xr:uid="{00000000-0002-0000-0300-000003000000}">
      <formula1>"1,2,3,4,5,6,7,8,9,10,11,12,保留"</formula1>
    </dataValidation>
    <dataValidation type="list" allowBlank="1" showInputMessage="1" showErrorMessage="1" sqref="BG2:BH2" xr:uid="{00000000-0002-0000-0300-000004000000}">
      <formula1>"末,31,30,29,28,27,26,25,24,23,22,21,20,19,18,17,16,15,14,13,12,11,10,9,8,7,6,5,4,3,2,1"</formula1>
    </dataValidation>
    <dataValidation type="list" allowBlank="1" showInputMessage="1" showErrorMessage="1" sqref="A3:P3" xr:uid="{00000000-0002-0000-0300-000005000000}">
      <formula1>"井口建設工業株式会社,株式会社　新成"</formula1>
    </dataValidation>
    <dataValidation type="list" allowBlank="1" showInputMessage="1" showErrorMessage="1" sqref="W12" xr:uid="{00000000-0002-0000-0300-000006000000}">
      <formula1>"本  店,支  店"</formula1>
    </dataValidation>
    <dataValidation type="list" allowBlank="1" showInputMessage="1" showErrorMessage="1" sqref="Z12" xr:uid="{00000000-0002-0000-0300-000007000000}">
      <formula1>"当　座,普　通"</formula1>
    </dataValidation>
    <dataValidation type="list" allowBlank="1" showInputMessage="1" showErrorMessage="1" prompt="前払い金の場合は右側の矢印を選んで下さい。" sqref="P7:X7" xr:uid="{00000000-0002-0000-0300-000008000000}">
      <formula1>"前払い金"</formula1>
    </dataValidation>
    <dataValidation type="list" allowBlank="1" showInputMessage="1" showErrorMessage="1" sqref="A28:K28" xr:uid="{00000000-0002-0000-0300-00000A000000}">
      <formula1>"残り残金等"</formula1>
    </dataValidation>
  </dataValidations>
  <pageMargins left="0.74803149606299213" right="0.19685039370078741" top="0.6" bottom="0.23622047244094491" header="0.41" footer="0.19685039370078741"/>
  <pageSetup paperSize="9" scale="59" orientation="landscape" r:id="rId1"/>
  <headerFooter alignWithMargins="0">
    <oddHeader>&amp;L&amp;12doboku_seikyu_2022_01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3">
    <tabColor indexed="42"/>
  </sheetPr>
  <dimension ref="A1:ED48"/>
  <sheetViews>
    <sheetView showGridLines="0" showZeros="0" view="pageBreakPreview" zoomScale="75" zoomScaleNormal="100" zoomScaleSheetLayoutView="75" workbookViewId="0">
      <pane xSplit="4" topLeftCell="AE1" activePane="topRight" state="frozenSplit"/>
      <selection pane="topRight" activeCell="AR10" sqref="AR10"/>
    </sheetView>
  </sheetViews>
  <sheetFormatPr defaultColWidth="9" defaultRowHeight="12" customHeight="1" x14ac:dyDescent="0.15"/>
  <cols>
    <col min="1" max="1" width="5" style="6" customWidth="1"/>
    <col min="2" max="3" width="27.5" style="4" customWidth="1"/>
    <col min="4" max="4" width="10" style="15" customWidth="1"/>
    <col min="5" max="5" width="6.625" style="16" customWidth="1"/>
    <col min="6" max="6" width="11.625" style="17" customWidth="1"/>
    <col min="7" max="7" width="13.375" style="17" customWidth="1"/>
    <col min="8" max="8" width="10" style="15" customWidth="1"/>
    <col min="9" max="9" width="13.375" style="18" customWidth="1"/>
    <col min="10" max="10" width="10" style="15" customWidth="1"/>
    <col min="11" max="11" width="13.25" style="18" customWidth="1"/>
    <col min="12" max="12" width="13.375" style="19" customWidth="1"/>
    <col min="13" max="13" width="10" style="15" customWidth="1"/>
    <col min="14" max="14" width="13.375" style="18" customWidth="1"/>
    <col min="15" max="15" width="10" style="15" customWidth="1"/>
    <col min="16" max="16" width="13.375" style="18" customWidth="1"/>
    <col min="17" max="17" width="10" style="15" customWidth="1"/>
    <col min="18" max="18" width="13.375" style="18" customWidth="1"/>
    <col min="19" max="19" width="10" style="15" customWidth="1"/>
    <col min="20" max="20" width="13.375" style="18" customWidth="1"/>
    <col min="21" max="21" width="10" style="15" customWidth="1"/>
    <col min="22" max="22" width="13.375" style="18" customWidth="1"/>
    <col min="23" max="23" width="10" style="15" customWidth="1"/>
    <col min="24" max="24" width="13.375" style="18" customWidth="1"/>
    <col min="25" max="25" width="10" style="15" customWidth="1"/>
    <col min="26" max="26" width="13.375" style="18" customWidth="1"/>
    <col min="27" max="27" width="10" style="15" customWidth="1"/>
    <col min="28" max="28" width="13.375" style="18" customWidth="1"/>
    <col min="29" max="29" width="10" style="15" customWidth="1"/>
    <col min="30" max="30" width="13.375" style="18" customWidth="1"/>
    <col min="31" max="31" width="10" style="15" customWidth="1"/>
    <col min="32" max="32" width="13.375" style="18" customWidth="1"/>
    <col min="33" max="33" width="10" style="15" customWidth="1"/>
    <col min="34" max="34" width="13.375" style="18" customWidth="1"/>
    <col min="35" max="35" width="10" style="15" customWidth="1"/>
    <col min="36" max="36" width="13.375" style="18" customWidth="1"/>
    <col min="37" max="37" width="9" style="3"/>
    <col min="38" max="16384" width="9" style="4"/>
  </cols>
  <sheetData>
    <row r="1" spans="1:134" ht="18" customHeight="1" x14ac:dyDescent="0.15">
      <c r="A1" s="572" t="s">
        <v>4</v>
      </c>
      <c r="B1" s="573" t="s">
        <v>5</v>
      </c>
      <c r="C1" s="574"/>
      <c r="D1" s="570" t="s">
        <v>95</v>
      </c>
      <c r="E1" s="575"/>
      <c r="F1" s="575"/>
      <c r="G1" s="576"/>
      <c r="H1" s="570" t="str">
        <f>CONCATENATE((表紙!BD2),"月出来高工事金額")</f>
        <v>月出来高工事金額</v>
      </c>
      <c r="I1" s="571"/>
      <c r="J1" s="642" t="s">
        <v>53</v>
      </c>
      <c r="K1" s="643"/>
      <c r="L1" s="2"/>
      <c r="M1" s="570" t="str">
        <f>IF((表紙!F9)="","月出来高工事金額",CONCATENATE(MONTH(表紙!F9),"月出来高工事金額"))</f>
        <v>月出来高工事金額</v>
      </c>
      <c r="N1" s="571"/>
      <c r="O1" s="570" t="str">
        <f>IF((表紙!F9)="","月出来高工事金額",CONCATENATE(MONTH(EOMONTH(表紙!F9,1)),"月出来高工事金額"))</f>
        <v>月出来高工事金額</v>
      </c>
      <c r="P1" s="571"/>
      <c r="Q1" s="570" t="str">
        <f>IF((表紙!F9)="","月出来高工事金額",CONCATENATE(MONTH(EOMONTH(表紙!F9,2)),"月出来高工事金額"))</f>
        <v>月出来高工事金額</v>
      </c>
      <c r="R1" s="571"/>
      <c r="S1" s="570" t="str">
        <f>IF((表紙!F9)="","月出来高工事金額",CONCATENATE(MONTH(EOMONTH(表紙!F9,3)),"月出来高工事金額"))</f>
        <v>月出来高工事金額</v>
      </c>
      <c r="T1" s="571"/>
      <c r="U1" s="570" t="str">
        <f>IF((表紙!F9)="","月出来高工事金額",CONCATENATE(MONTH(EOMONTH(表紙!F9,4)),"月出来高工事金額"))</f>
        <v>月出来高工事金額</v>
      </c>
      <c r="V1" s="571"/>
      <c r="W1" s="570" t="str">
        <f>IF((表紙!F9)="","月出来高工事金額",CONCATENATE(MONTH(EOMONTH(表紙!F9,5)),"月出来高工事金額"))</f>
        <v>月出来高工事金額</v>
      </c>
      <c r="X1" s="571"/>
      <c r="Y1" s="570" t="str">
        <f>IF((表紙!F9)="","月出来高工事金額",CONCATENATE(MONTH(EOMONTH(表紙!F9,6)),"月出来高工事金額"))</f>
        <v>月出来高工事金額</v>
      </c>
      <c r="Z1" s="571"/>
      <c r="AA1" s="570" t="str">
        <f>IF((表紙!F9)="","月出来高工事金額",CONCATENATE(MONTH(EOMONTH(表紙!F9,7)),"月出来高工事金額"))</f>
        <v>月出来高工事金額</v>
      </c>
      <c r="AB1" s="571"/>
      <c r="AC1" s="570" t="str">
        <f>IF((表紙!F9)="","月出来高工事金額",CONCATENATE(MONTH(EOMONTH(表紙!F9,8)),"月出来高工事金額"))</f>
        <v>月出来高工事金額</v>
      </c>
      <c r="AD1" s="571"/>
      <c r="AE1" s="570" t="str">
        <f>IF((表紙!F9)="","月出来高工事金額",CONCATENATE(MONTH(EOMONTH(表紙!F9,9)),"月出来高工事金額"))</f>
        <v>月出来高工事金額</v>
      </c>
      <c r="AF1" s="571"/>
      <c r="AG1" s="570" t="str">
        <f>IF((表紙!F9)="","月出来高工事金額",CONCATENATE(MONTH(EOMONTH(表紙!F9,10)),"月出来高工事金額"))</f>
        <v>月出来高工事金額</v>
      </c>
      <c r="AH1" s="571"/>
      <c r="AI1" s="570" t="str">
        <f>IF((表紙!F9)="","月出来高工事金額",CONCATENATE(MONTH(EOMONTH(表紙!F9,11)),"月出来高工事金額"))</f>
        <v>月出来高工事金額</v>
      </c>
      <c r="AJ1" s="571"/>
    </row>
    <row r="2" spans="1:134" s="6" customFormat="1" ht="18" customHeight="1" x14ac:dyDescent="0.15">
      <c r="A2" s="572"/>
      <c r="B2" s="77" t="s">
        <v>0</v>
      </c>
      <c r="C2" s="78" t="s">
        <v>44</v>
      </c>
      <c r="D2" s="79" t="s">
        <v>3</v>
      </c>
      <c r="E2" s="80" t="s">
        <v>1</v>
      </c>
      <c r="F2" s="81" t="s">
        <v>6</v>
      </c>
      <c r="G2" s="83" t="s">
        <v>2</v>
      </c>
      <c r="H2" s="79" t="s">
        <v>3</v>
      </c>
      <c r="I2" s="82" t="s">
        <v>2</v>
      </c>
      <c r="J2" s="79" t="s">
        <v>3</v>
      </c>
      <c r="K2" s="82" t="s">
        <v>2</v>
      </c>
      <c r="L2" s="2"/>
      <c r="M2" s="79" t="s">
        <v>3</v>
      </c>
      <c r="N2" s="82" t="s">
        <v>2</v>
      </c>
      <c r="O2" s="79" t="s">
        <v>3</v>
      </c>
      <c r="P2" s="82" t="s">
        <v>2</v>
      </c>
      <c r="Q2" s="79" t="s">
        <v>3</v>
      </c>
      <c r="R2" s="82" t="s">
        <v>2</v>
      </c>
      <c r="S2" s="79" t="s">
        <v>3</v>
      </c>
      <c r="T2" s="82" t="s">
        <v>2</v>
      </c>
      <c r="U2" s="79" t="s">
        <v>3</v>
      </c>
      <c r="V2" s="82" t="s">
        <v>2</v>
      </c>
      <c r="W2" s="79" t="s">
        <v>3</v>
      </c>
      <c r="X2" s="82" t="s">
        <v>2</v>
      </c>
      <c r="Y2" s="79" t="s">
        <v>3</v>
      </c>
      <c r="Z2" s="82" t="s">
        <v>2</v>
      </c>
      <c r="AA2" s="79" t="s">
        <v>3</v>
      </c>
      <c r="AB2" s="82" t="s">
        <v>2</v>
      </c>
      <c r="AC2" s="79" t="s">
        <v>3</v>
      </c>
      <c r="AD2" s="82" t="s">
        <v>2</v>
      </c>
      <c r="AE2" s="79" t="s">
        <v>3</v>
      </c>
      <c r="AF2" s="82" t="s">
        <v>2</v>
      </c>
      <c r="AG2" s="79" t="s">
        <v>3</v>
      </c>
      <c r="AH2" s="82" t="s">
        <v>2</v>
      </c>
      <c r="AI2" s="79" t="s">
        <v>3</v>
      </c>
      <c r="AJ2" s="82" t="s">
        <v>2</v>
      </c>
      <c r="AK2" s="5"/>
    </row>
    <row r="3" spans="1:134" s="9" customFormat="1" ht="24" customHeight="1" x14ac:dyDescent="0.15">
      <c r="A3" s="7"/>
      <c r="B3" s="100"/>
      <c r="C3" s="101"/>
      <c r="D3" s="20"/>
      <c r="E3" s="21"/>
      <c r="F3" s="22"/>
      <c r="G3" s="84">
        <f>ROUND(D3*F3,0)</f>
        <v>0</v>
      </c>
      <c r="H3" s="41" t="str">
        <f t="shared" ref="H3:H44" si="0">IF(D3="","",IF($H$1=$M$1,M3,IF($H$1=$O$1,O3,IF($H$1=$Q$1,Q3,IF($H$1=$S$1,S3,IF($H$1=$U$1,U3,IF($H$1=$W$1,W3,IF($H$1=$Y$1,Y3,IF($H$1=$AA$1,AA3,IF($H$1=$AC$1,AC3,IF($H$1=$AE$1,AE3,IF($H$1=$AG$1,AG3,AI3))))))))))))</f>
        <v/>
      </c>
      <c r="I3" s="67" t="str">
        <f>IF(D3="","",ROUND(H3*F3,0))</f>
        <v/>
      </c>
      <c r="J3" s="41" t="str">
        <f>IF(D3="","",M3+O3+Q3+S3+U3+W3+Y3+AA3+AC3+AE3+AG3+AI3)</f>
        <v/>
      </c>
      <c r="K3" s="42" t="str">
        <f>IF(D3="","",ROUND(J3*F3,0))</f>
        <v/>
      </c>
      <c r="L3" s="8"/>
      <c r="M3" s="43"/>
      <c r="N3" s="42">
        <f t="shared" ref="N3:N44" si="1">ROUND(M3*F3,0)</f>
        <v>0</v>
      </c>
      <c r="O3" s="44"/>
      <c r="P3" s="42">
        <f t="shared" ref="P3:P44" si="2">ROUND(O3*F3,0)</f>
        <v>0</v>
      </c>
      <c r="Q3" s="44"/>
      <c r="R3" s="42">
        <f t="shared" ref="R3:R44" si="3">ROUND(Q3*F3,0)</f>
        <v>0</v>
      </c>
      <c r="S3" s="44"/>
      <c r="T3" s="42">
        <f t="shared" ref="T3:T44" si="4">ROUND(S3*F3,0)</f>
        <v>0</v>
      </c>
      <c r="U3" s="44"/>
      <c r="V3" s="42">
        <f t="shared" ref="V3:V44" si="5">ROUND(U3*F3,0)</f>
        <v>0</v>
      </c>
      <c r="W3" s="44"/>
      <c r="X3" s="42">
        <f t="shared" ref="X3:X44" si="6">ROUND(W3*F3,0)</f>
        <v>0</v>
      </c>
      <c r="Y3" s="43"/>
      <c r="Z3" s="42">
        <f t="shared" ref="Z3:Z44" si="7">ROUND(Y3*F3,0)</f>
        <v>0</v>
      </c>
      <c r="AA3" s="44"/>
      <c r="AB3" s="42">
        <f t="shared" ref="AB3:AB44" si="8">ROUND(AA3*F3,0)</f>
        <v>0</v>
      </c>
      <c r="AC3" s="44"/>
      <c r="AD3" s="42">
        <f t="shared" ref="AD3:AD44" si="9">ROUND(AC3*F3,0)</f>
        <v>0</v>
      </c>
      <c r="AE3" s="43"/>
      <c r="AF3" s="42">
        <f t="shared" ref="AF3:AF44" si="10">ROUND(AE3*F3,0)</f>
        <v>0</v>
      </c>
      <c r="AG3" s="43"/>
      <c r="AH3" s="42">
        <f t="shared" ref="AH3:AH44" si="11">ROUND(AG3*F3,0)</f>
        <v>0</v>
      </c>
      <c r="AI3" s="43"/>
      <c r="AJ3" s="42">
        <f t="shared" ref="AJ3:AJ44" si="12">ROUND(AI3*F3,0)</f>
        <v>0</v>
      </c>
      <c r="AK3" s="3"/>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row>
    <row r="4" spans="1:134" s="9" customFormat="1" ht="24" customHeight="1" x14ac:dyDescent="0.15">
      <c r="A4" s="7"/>
      <c r="B4" s="100"/>
      <c r="C4" s="101"/>
      <c r="D4" s="20"/>
      <c r="E4" s="21"/>
      <c r="F4" s="22"/>
      <c r="G4" s="84">
        <f t="shared" ref="G4:G44" si="13">ROUND(D4*F4,0)</f>
        <v>0</v>
      </c>
      <c r="H4" s="41" t="str">
        <f t="shared" si="0"/>
        <v/>
      </c>
      <c r="I4" s="67" t="str">
        <f>IF(D4="","",ROUND(H4*F4,0))</f>
        <v/>
      </c>
      <c r="J4" s="41" t="str">
        <f t="shared" ref="J4:J44" si="14">IF(D4="","",M4+O4+Q4+S4+U4+W4+Y4+AA4+AC4+AE4+AG4+AI4)</f>
        <v/>
      </c>
      <c r="K4" s="42" t="str">
        <f t="shared" ref="K4:K44" si="15">IF(D4="","",ROUND(J4*F4,0))</f>
        <v/>
      </c>
      <c r="L4" s="8"/>
      <c r="M4" s="43"/>
      <c r="N4" s="42">
        <f t="shared" si="1"/>
        <v>0</v>
      </c>
      <c r="O4" s="44"/>
      <c r="P4" s="42">
        <f t="shared" si="2"/>
        <v>0</v>
      </c>
      <c r="Q4" s="44"/>
      <c r="R4" s="42">
        <f t="shared" si="3"/>
        <v>0</v>
      </c>
      <c r="S4" s="44"/>
      <c r="T4" s="42">
        <f t="shared" si="4"/>
        <v>0</v>
      </c>
      <c r="U4" s="44"/>
      <c r="V4" s="42">
        <f t="shared" si="5"/>
        <v>0</v>
      </c>
      <c r="W4" s="44"/>
      <c r="X4" s="42">
        <f t="shared" si="6"/>
        <v>0</v>
      </c>
      <c r="Y4" s="43"/>
      <c r="Z4" s="42">
        <f t="shared" si="7"/>
        <v>0</v>
      </c>
      <c r="AA4" s="44"/>
      <c r="AB4" s="42">
        <f t="shared" si="8"/>
        <v>0</v>
      </c>
      <c r="AC4" s="44"/>
      <c r="AD4" s="42">
        <f t="shared" si="9"/>
        <v>0</v>
      </c>
      <c r="AE4" s="43"/>
      <c r="AF4" s="42">
        <f t="shared" si="10"/>
        <v>0</v>
      </c>
      <c r="AG4" s="43"/>
      <c r="AH4" s="42">
        <f t="shared" si="11"/>
        <v>0</v>
      </c>
      <c r="AI4" s="43"/>
      <c r="AJ4" s="42">
        <f t="shared" si="12"/>
        <v>0</v>
      </c>
      <c r="AK4" s="3"/>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row>
    <row r="5" spans="1:134" s="9" customFormat="1" ht="24" customHeight="1" x14ac:dyDescent="0.15">
      <c r="A5" s="7"/>
      <c r="B5" s="100"/>
      <c r="C5" s="101"/>
      <c r="D5" s="20"/>
      <c r="E5" s="21"/>
      <c r="F5" s="22"/>
      <c r="G5" s="84">
        <f t="shared" si="13"/>
        <v>0</v>
      </c>
      <c r="H5" s="41" t="str">
        <f t="shared" si="0"/>
        <v/>
      </c>
      <c r="I5" s="67" t="str">
        <f t="shared" ref="I5:I43" si="16">IF(D5="","",ROUND(H5*F5,0))</f>
        <v/>
      </c>
      <c r="J5" s="41" t="str">
        <f t="shared" si="14"/>
        <v/>
      </c>
      <c r="K5" s="42" t="str">
        <f t="shared" si="15"/>
        <v/>
      </c>
      <c r="L5" s="8"/>
      <c r="M5" s="43"/>
      <c r="N5" s="42">
        <f t="shared" si="1"/>
        <v>0</v>
      </c>
      <c r="O5" s="44"/>
      <c r="P5" s="42">
        <f t="shared" si="2"/>
        <v>0</v>
      </c>
      <c r="Q5" s="44"/>
      <c r="R5" s="42">
        <f t="shared" si="3"/>
        <v>0</v>
      </c>
      <c r="S5" s="44"/>
      <c r="T5" s="42">
        <f t="shared" si="4"/>
        <v>0</v>
      </c>
      <c r="U5" s="44"/>
      <c r="V5" s="42">
        <f t="shared" si="5"/>
        <v>0</v>
      </c>
      <c r="W5" s="44"/>
      <c r="X5" s="42">
        <f t="shared" si="6"/>
        <v>0</v>
      </c>
      <c r="Y5" s="43"/>
      <c r="Z5" s="42">
        <f t="shared" si="7"/>
        <v>0</v>
      </c>
      <c r="AA5" s="44"/>
      <c r="AB5" s="42">
        <f t="shared" si="8"/>
        <v>0</v>
      </c>
      <c r="AC5" s="44"/>
      <c r="AD5" s="42">
        <f t="shared" si="9"/>
        <v>0</v>
      </c>
      <c r="AE5" s="43"/>
      <c r="AF5" s="42">
        <f t="shared" si="10"/>
        <v>0</v>
      </c>
      <c r="AG5" s="43"/>
      <c r="AH5" s="42">
        <f t="shared" si="11"/>
        <v>0</v>
      </c>
      <c r="AI5" s="43"/>
      <c r="AJ5" s="42">
        <f t="shared" si="12"/>
        <v>0</v>
      </c>
      <c r="AK5" s="3"/>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row>
    <row r="6" spans="1:134" s="9" customFormat="1" ht="24" customHeight="1" x14ac:dyDescent="0.15">
      <c r="A6" s="7"/>
      <c r="B6" s="100"/>
      <c r="C6" s="101"/>
      <c r="D6" s="20"/>
      <c r="E6" s="21"/>
      <c r="F6" s="22"/>
      <c r="G6" s="84">
        <f t="shared" si="13"/>
        <v>0</v>
      </c>
      <c r="H6" s="41" t="str">
        <f t="shared" si="0"/>
        <v/>
      </c>
      <c r="I6" s="67" t="str">
        <f t="shared" si="16"/>
        <v/>
      </c>
      <c r="J6" s="41" t="str">
        <f t="shared" si="14"/>
        <v/>
      </c>
      <c r="K6" s="42" t="str">
        <f t="shared" si="15"/>
        <v/>
      </c>
      <c r="L6" s="8"/>
      <c r="M6" s="43"/>
      <c r="N6" s="42">
        <f t="shared" si="1"/>
        <v>0</v>
      </c>
      <c r="O6" s="44"/>
      <c r="P6" s="42">
        <f t="shared" si="2"/>
        <v>0</v>
      </c>
      <c r="Q6" s="44"/>
      <c r="R6" s="42">
        <f t="shared" si="3"/>
        <v>0</v>
      </c>
      <c r="S6" s="44"/>
      <c r="T6" s="42">
        <f t="shared" si="4"/>
        <v>0</v>
      </c>
      <c r="U6" s="44"/>
      <c r="V6" s="42">
        <f t="shared" si="5"/>
        <v>0</v>
      </c>
      <c r="W6" s="44"/>
      <c r="X6" s="42">
        <f t="shared" si="6"/>
        <v>0</v>
      </c>
      <c r="Y6" s="43"/>
      <c r="Z6" s="42">
        <f t="shared" si="7"/>
        <v>0</v>
      </c>
      <c r="AA6" s="44"/>
      <c r="AB6" s="42">
        <f t="shared" si="8"/>
        <v>0</v>
      </c>
      <c r="AC6" s="44"/>
      <c r="AD6" s="42">
        <f t="shared" si="9"/>
        <v>0</v>
      </c>
      <c r="AE6" s="43"/>
      <c r="AF6" s="42">
        <f t="shared" si="10"/>
        <v>0</v>
      </c>
      <c r="AG6" s="43"/>
      <c r="AH6" s="42">
        <f t="shared" si="11"/>
        <v>0</v>
      </c>
      <c r="AI6" s="43"/>
      <c r="AJ6" s="42">
        <f t="shared" si="12"/>
        <v>0</v>
      </c>
      <c r="AK6" s="3"/>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row>
    <row r="7" spans="1:134" s="9" customFormat="1" ht="24" customHeight="1" x14ac:dyDescent="0.15">
      <c r="A7" s="7"/>
      <c r="B7" s="100"/>
      <c r="C7" s="101"/>
      <c r="D7" s="20"/>
      <c r="E7" s="21"/>
      <c r="F7" s="22"/>
      <c r="G7" s="84">
        <f t="shared" si="13"/>
        <v>0</v>
      </c>
      <c r="H7" s="41" t="str">
        <f t="shared" si="0"/>
        <v/>
      </c>
      <c r="I7" s="67" t="str">
        <f t="shared" si="16"/>
        <v/>
      </c>
      <c r="J7" s="41" t="str">
        <f t="shared" si="14"/>
        <v/>
      </c>
      <c r="K7" s="42" t="str">
        <f t="shared" si="15"/>
        <v/>
      </c>
      <c r="L7" s="8"/>
      <c r="M7" s="43"/>
      <c r="N7" s="42">
        <f t="shared" si="1"/>
        <v>0</v>
      </c>
      <c r="O7" s="44"/>
      <c r="P7" s="42">
        <f t="shared" si="2"/>
        <v>0</v>
      </c>
      <c r="Q7" s="44"/>
      <c r="R7" s="42">
        <f t="shared" si="3"/>
        <v>0</v>
      </c>
      <c r="S7" s="44"/>
      <c r="T7" s="42">
        <f t="shared" si="4"/>
        <v>0</v>
      </c>
      <c r="U7" s="44"/>
      <c r="V7" s="42">
        <f t="shared" si="5"/>
        <v>0</v>
      </c>
      <c r="W7" s="44"/>
      <c r="X7" s="42">
        <f t="shared" si="6"/>
        <v>0</v>
      </c>
      <c r="Y7" s="43"/>
      <c r="Z7" s="42">
        <f t="shared" si="7"/>
        <v>0</v>
      </c>
      <c r="AA7" s="44"/>
      <c r="AB7" s="42">
        <f t="shared" si="8"/>
        <v>0</v>
      </c>
      <c r="AC7" s="44"/>
      <c r="AD7" s="42">
        <f t="shared" si="9"/>
        <v>0</v>
      </c>
      <c r="AE7" s="43"/>
      <c r="AF7" s="42">
        <f t="shared" si="10"/>
        <v>0</v>
      </c>
      <c r="AG7" s="43"/>
      <c r="AH7" s="42">
        <f t="shared" si="11"/>
        <v>0</v>
      </c>
      <c r="AI7" s="43"/>
      <c r="AJ7" s="42">
        <f t="shared" si="12"/>
        <v>0</v>
      </c>
      <c r="AK7" s="3"/>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row>
    <row r="8" spans="1:134" s="9" customFormat="1" ht="24" customHeight="1" x14ac:dyDescent="0.15">
      <c r="A8" s="7"/>
      <c r="B8" s="100"/>
      <c r="C8" s="101"/>
      <c r="D8" s="20"/>
      <c r="E8" s="21"/>
      <c r="F8" s="22"/>
      <c r="G8" s="84">
        <f t="shared" si="13"/>
        <v>0</v>
      </c>
      <c r="H8" s="41" t="str">
        <f t="shared" si="0"/>
        <v/>
      </c>
      <c r="I8" s="67" t="str">
        <f t="shared" si="16"/>
        <v/>
      </c>
      <c r="J8" s="41" t="str">
        <f t="shared" si="14"/>
        <v/>
      </c>
      <c r="K8" s="42" t="str">
        <f t="shared" si="15"/>
        <v/>
      </c>
      <c r="L8" s="8"/>
      <c r="M8" s="43"/>
      <c r="N8" s="42">
        <f t="shared" si="1"/>
        <v>0</v>
      </c>
      <c r="O8" s="44"/>
      <c r="P8" s="42">
        <f t="shared" si="2"/>
        <v>0</v>
      </c>
      <c r="Q8" s="44"/>
      <c r="R8" s="42">
        <f t="shared" si="3"/>
        <v>0</v>
      </c>
      <c r="S8" s="44"/>
      <c r="T8" s="42">
        <f t="shared" si="4"/>
        <v>0</v>
      </c>
      <c r="U8" s="44"/>
      <c r="V8" s="42">
        <f t="shared" si="5"/>
        <v>0</v>
      </c>
      <c r="W8" s="44"/>
      <c r="X8" s="42">
        <f t="shared" si="6"/>
        <v>0</v>
      </c>
      <c r="Y8" s="43"/>
      <c r="Z8" s="42">
        <f t="shared" si="7"/>
        <v>0</v>
      </c>
      <c r="AA8" s="44"/>
      <c r="AB8" s="42">
        <f t="shared" si="8"/>
        <v>0</v>
      </c>
      <c r="AC8" s="44"/>
      <c r="AD8" s="42">
        <f t="shared" si="9"/>
        <v>0</v>
      </c>
      <c r="AE8" s="43"/>
      <c r="AF8" s="42">
        <f t="shared" si="10"/>
        <v>0</v>
      </c>
      <c r="AG8" s="43"/>
      <c r="AH8" s="42">
        <f t="shared" si="11"/>
        <v>0</v>
      </c>
      <c r="AI8" s="43"/>
      <c r="AJ8" s="42">
        <f t="shared" si="12"/>
        <v>0</v>
      </c>
      <c r="AK8" s="3"/>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row>
    <row r="9" spans="1:134" s="9" customFormat="1" ht="24" customHeight="1" x14ac:dyDescent="0.15">
      <c r="A9" s="7"/>
      <c r="B9" s="100"/>
      <c r="C9" s="101"/>
      <c r="D9" s="20"/>
      <c r="E9" s="21"/>
      <c r="F9" s="22"/>
      <c r="G9" s="84">
        <f t="shared" si="13"/>
        <v>0</v>
      </c>
      <c r="H9" s="41" t="str">
        <f t="shared" si="0"/>
        <v/>
      </c>
      <c r="I9" s="67" t="str">
        <f t="shared" si="16"/>
        <v/>
      </c>
      <c r="J9" s="41" t="str">
        <f t="shared" si="14"/>
        <v/>
      </c>
      <c r="K9" s="42" t="str">
        <f t="shared" si="15"/>
        <v/>
      </c>
      <c r="L9" s="8"/>
      <c r="M9" s="43"/>
      <c r="N9" s="42">
        <f t="shared" si="1"/>
        <v>0</v>
      </c>
      <c r="O9" s="44"/>
      <c r="P9" s="42">
        <f t="shared" si="2"/>
        <v>0</v>
      </c>
      <c r="Q9" s="44"/>
      <c r="R9" s="42">
        <f t="shared" si="3"/>
        <v>0</v>
      </c>
      <c r="S9" s="44"/>
      <c r="T9" s="42">
        <f t="shared" si="4"/>
        <v>0</v>
      </c>
      <c r="U9" s="44"/>
      <c r="V9" s="42">
        <f t="shared" si="5"/>
        <v>0</v>
      </c>
      <c r="W9" s="44"/>
      <c r="X9" s="42">
        <f t="shared" si="6"/>
        <v>0</v>
      </c>
      <c r="Y9" s="43"/>
      <c r="Z9" s="42">
        <f t="shared" si="7"/>
        <v>0</v>
      </c>
      <c r="AA9" s="44"/>
      <c r="AB9" s="42">
        <f t="shared" si="8"/>
        <v>0</v>
      </c>
      <c r="AC9" s="44"/>
      <c r="AD9" s="42">
        <f t="shared" si="9"/>
        <v>0</v>
      </c>
      <c r="AE9" s="43"/>
      <c r="AF9" s="42">
        <f t="shared" si="10"/>
        <v>0</v>
      </c>
      <c r="AG9" s="43"/>
      <c r="AH9" s="42">
        <f t="shared" si="11"/>
        <v>0</v>
      </c>
      <c r="AI9" s="43"/>
      <c r="AJ9" s="42">
        <f t="shared" si="12"/>
        <v>0</v>
      </c>
      <c r="AK9" s="3"/>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row>
    <row r="10" spans="1:134" s="9" customFormat="1" ht="24" customHeight="1" x14ac:dyDescent="0.15">
      <c r="A10" s="7"/>
      <c r="B10" s="100"/>
      <c r="C10" s="101"/>
      <c r="D10" s="20"/>
      <c r="E10" s="21"/>
      <c r="F10" s="22"/>
      <c r="G10" s="84">
        <f t="shared" si="13"/>
        <v>0</v>
      </c>
      <c r="H10" s="41" t="str">
        <f t="shared" si="0"/>
        <v/>
      </c>
      <c r="I10" s="67" t="str">
        <f t="shared" si="16"/>
        <v/>
      </c>
      <c r="J10" s="41" t="str">
        <f t="shared" si="14"/>
        <v/>
      </c>
      <c r="K10" s="42" t="str">
        <f t="shared" si="15"/>
        <v/>
      </c>
      <c r="L10" s="8"/>
      <c r="M10" s="43"/>
      <c r="N10" s="42">
        <f t="shared" si="1"/>
        <v>0</v>
      </c>
      <c r="O10" s="44"/>
      <c r="P10" s="42">
        <f t="shared" si="2"/>
        <v>0</v>
      </c>
      <c r="Q10" s="44"/>
      <c r="R10" s="42">
        <f t="shared" si="3"/>
        <v>0</v>
      </c>
      <c r="S10" s="44"/>
      <c r="T10" s="42">
        <f t="shared" si="4"/>
        <v>0</v>
      </c>
      <c r="U10" s="44"/>
      <c r="V10" s="42">
        <f t="shared" si="5"/>
        <v>0</v>
      </c>
      <c r="W10" s="44"/>
      <c r="X10" s="42">
        <f t="shared" si="6"/>
        <v>0</v>
      </c>
      <c r="Y10" s="43"/>
      <c r="Z10" s="42">
        <f t="shared" si="7"/>
        <v>0</v>
      </c>
      <c r="AA10" s="44"/>
      <c r="AB10" s="42">
        <f t="shared" si="8"/>
        <v>0</v>
      </c>
      <c r="AC10" s="44"/>
      <c r="AD10" s="42">
        <f t="shared" si="9"/>
        <v>0</v>
      </c>
      <c r="AE10" s="43"/>
      <c r="AF10" s="42">
        <f t="shared" si="10"/>
        <v>0</v>
      </c>
      <c r="AG10" s="43"/>
      <c r="AH10" s="42">
        <f t="shared" si="11"/>
        <v>0</v>
      </c>
      <c r="AI10" s="43"/>
      <c r="AJ10" s="42">
        <f t="shared" si="12"/>
        <v>0</v>
      </c>
      <c r="AK10" s="3"/>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row>
    <row r="11" spans="1:134" s="9" customFormat="1" ht="24" customHeight="1" x14ac:dyDescent="0.15">
      <c r="A11" s="7"/>
      <c r="B11" s="100"/>
      <c r="C11" s="101"/>
      <c r="D11" s="20"/>
      <c r="E11" s="21"/>
      <c r="F11" s="22"/>
      <c r="G11" s="84">
        <f t="shared" si="13"/>
        <v>0</v>
      </c>
      <c r="H11" s="41" t="str">
        <f t="shared" si="0"/>
        <v/>
      </c>
      <c r="I11" s="67" t="str">
        <f t="shared" si="16"/>
        <v/>
      </c>
      <c r="J11" s="41" t="str">
        <f t="shared" si="14"/>
        <v/>
      </c>
      <c r="K11" s="42" t="str">
        <f t="shared" si="15"/>
        <v/>
      </c>
      <c r="L11" s="8"/>
      <c r="M11" s="43"/>
      <c r="N11" s="42">
        <f t="shared" si="1"/>
        <v>0</v>
      </c>
      <c r="O11" s="44"/>
      <c r="P11" s="42">
        <f t="shared" si="2"/>
        <v>0</v>
      </c>
      <c r="Q11" s="44"/>
      <c r="R11" s="42">
        <f t="shared" si="3"/>
        <v>0</v>
      </c>
      <c r="S11" s="44"/>
      <c r="T11" s="42">
        <f t="shared" si="4"/>
        <v>0</v>
      </c>
      <c r="U11" s="44"/>
      <c r="V11" s="42">
        <f t="shared" si="5"/>
        <v>0</v>
      </c>
      <c r="W11" s="44"/>
      <c r="X11" s="42">
        <f t="shared" si="6"/>
        <v>0</v>
      </c>
      <c r="Y11" s="43"/>
      <c r="Z11" s="42">
        <f t="shared" si="7"/>
        <v>0</v>
      </c>
      <c r="AA11" s="44"/>
      <c r="AB11" s="42">
        <f t="shared" si="8"/>
        <v>0</v>
      </c>
      <c r="AC11" s="44"/>
      <c r="AD11" s="42">
        <f t="shared" si="9"/>
        <v>0</v>
      </c>
      <c r="AE11" s="43"/>
      <c r="AF11" s="42">
        <f t="shared" si="10"/>
        <v>0</v>
      </c>
      <c r="AG11" s="43"/>
      <c r="AH11" s="42">
        <f t="shared" si="11"/>
        <v>0</v>
      </c>
      <c r="AI11" s="43"/>
      <c r="AJ11" s="42">
        <f t="shared" si="12"/>
        <v>0</v>
      </c>
      <c r="AK11" s="3"/>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row>
    <row r="12" spans="1:134" s="9" customFormat="1" ht="24" customHeight="1" x14ac:dyDescent="0.15">
      <c r="A12" s="7"/>
      <c r="B12" s="100"/>
      <c r="C12" s="101"/>
      <c r="D12" s="20"/>
      <c r="E12" s="21"/>
      <c r="F12" s="22"/>
      <c r="G12" s="84">
        <f t="shared" si="13"/>
        <v>0</v>
      </c>
      <c r="H12" s="41" t="str">
        <f t="shared" si="0"/>
        <v/>
      </c>
      <c r="I12" s="67" t="str">
        <f t="shared" si="16"/>
        <v/>
      </c>
      <c r="J12" s="41" t="str">
        <f t="shared" si="14"/>
        <v/>
      </c>
      <c r="K12" s="42" t="str">
        <f t="shared" si="15"/>
        <v/>
      </c>
      <c r="L12" s="8"/>
      <c r="M12" s="43"/>
      <c r="N12" s="42">
        <f t="shared" si="1"/>
        <v>0</v>
      </c>
      <c r="O12" s="44"/>
      <c r="P12" s="42">
        <f t="shared" si="2"/>
        <v>0</v>
      </c>
      <c r="Q12" s="44"/>
      <c r="R12" s="42">
        <f t="shared" si="3"/>
        <v>0</v>
      </c>
      <c r="S12" s="44"/>
      <c r="T12" s="42">
        <f t="shared" si="4"/>
        <v>0</v>
      </c>
      <c r="U12" s="44"/>
      <c r="V12" s="42">
        <f t="shared" si="5"/>
        <v>0</v>
      </c>
      <c r="W12" s="44"/>
      <c r="X12" s="42">
        <f t="shared" si="6"/>
        <v>0</v>
      </c>
      <c r="Y12" s="43"/>
      <c r="Z12" s="42">
        <f t="shared" si="7"/>
        <v>0</v>
      </c>
      <c r="AA12" s="44"/>
      <c r="AB12" s="42">
        <f t="shared" si="8"/>
        <v>0</v>
      </c>
      <c r="AC12" s="44"/>
      <c r="AD12" s="42">
        <f t="shared" si="9"/>
        <v>0</v>
      </c>
      <c r="AE12" s="43"/>
      <c r="AF12" s="42">
        <f t="shared" si="10"/>
        <v>0</v>
      </c>
      <c r="AG12" s="43"/>
      <c r="AH12" s="42">
        <f t="shared" si="11"/>
        <v>0</v>
      </c>
      <c r="AI12" s="43"/>
      <c r="AJ12" s="42">
        <f t="shared" si="12"/>
        <v>0</v>
      </c>
      <c r="AK12" s="3"/>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row>
    <row r="13" spans="1:134" s="9" customFormat="1" ht="24" customHeight="1" x14ac:dyDescent="0.15">
      <c r="A13" s="7"/>
      <c r="B13" s="100"/>
      <c r="C13" s="101"/>
      <c r="D13" s="20"/>
      <c r="E13" s="21"/>
      <c r="F13" s="22"/>
      <c r="G13" s="84">
        <f t="shared" si="13"/>
        <v>0</v>
      </c>
      <c r="H13" s="41" t="str">
        <f t="shared" si="0"/>
        <v/>
      </c>
      <c r="I13" s="67" t="str">
        <f t="shared" si="16"/>
        <v/>
      </c>
      <c r="J13" s="41" t="str">
        <f t="shared" si="14"/>
        <v/>
      </c>
      <c r="K13" s="42" t="str">
        <f t="shared" si="15"/>
        <v/>
      </c>
      <c r="L13" s="8"/>
      <c r="M13" s="43"/>
      <c r="N13" s="42">
        <f t="shared" si="1"/>
        <v>0</v>
      </c>
      <c r="O13" s="44"/>
      <c r="P13" s="42">
        <f t="shared" si="2"/>
        <v>0</v>
      </c>
      <c r="Q13" s="44"/>
      <c r="R13" s="42">
        <f t="shared" si="3"/>
        <v>0</v>
      </c>
      <c r="S13" s="44"/>
      <c r="T13" s="42">
        <f t="shared" si="4"/>
        <v>0</v>
      </c>
      <c r="U13" s="44"/>
      <c r="V13" s="42">
        <f t="shared" si="5"/>
        <v>0</v>
      </c>
      <c r="W13" s="44"/>
      <c r="X13" s="42">
        <f t="shared" si="6"/>
        <v>0</v>
      </c>
      <c r="Y13" s="43"/>
      <c r="Z13" s="42">
        <f t="shared" si="7"/>
        <v>0</v>
      </c>
      <c r="AA13" s="44"/>
      <c r="AB13" s="42">
        <f t="shared" si="8"/>
        <v>0</v>
      </c>
      <c r="AC13" s="44"/>
      <c r="AD13" s="42">
        <f t="shared" si="9"/>
        <v>0</v>
      </c>
      <c r="AE13" s="43"/>
      <c r="AF13" s="42">
        <f t="shared" si="10"/>
        <v>0</v>
      </c>
      <c r="AG13" s="43"/>
      <c r="AH13" s="42">
        <f t="shared" si="11"/>
        <v>0</v>
      </c>
      <c r="AI13" s="43"/>
      <c r="AJ13" s="42">
        <f t="shared" si="12"/>
        <v>0</v>
      </c>
      <c r="AK13" s="3"/>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row>
    <row r="14" spans="1:134" s="9" customFormat="1" ht="24" customHeight="1" x14ac:dyDescent="0.15">
      <c r="A14" s="7"/>
      <c r="B14" s="102"/>
      <c r="C14" s="101"/>
      <c r="D14" s="20"/>
      <c r="E14" s="21"/>
      <c r="F14" s="22"/>
      <c r="G14" s="84">
        <f t="shared" si="13"/>
        <v>0</v>
      </c>
      <c r="H14" s="41" t="str">
        <f t="shared" si="0"/>
        <v/>
      </c>
      <c r="I14" s="67" t="str">
        <f t="shared" si="16"/>
        <v/>
      </c>
      <c r="J14" s="41" t="str">
        <f t="shared" si="14"/>
        <v/>
      </c>
      <c r="K14" s="42" t="str">
        <f t="shared" si="15"/>
        <v/>
      </c>
      <c r="L14" s="8"/>
      <c r="M14" s="43"/>
      <c r="N14" s="42">
        <f t="shared" si="1"/>
        <v>0</v>
      </c>
      <c r="O14" s="44"/>
      <c r="P14" s="42">
        <f t="shared" si="2"/>
        <v>0</v>
      </c>
      <c r="Q14" s="44"/>
      <c r="R14" s="42">
        <f t="shared" si="3"/>
        <v>0</v>
      </c>
      <c r="S14" s="44"/>
      <c r="T14" s="42">
        <f t="shared" si="4"/>
        <v>0</v>
      </c>
      <c r="U14" s="44"/>
      <c r="V14" s="42">
        <f t="shared" si="5"/>
        <v>0</v>
      </c>
      <c r="W14" s="44"/>
      <c r="X14" s="42">
        <f t="shared" si="6"/>
        <v>0</v>
      </c>
      <c r="Y14" s="43"/>
      <c r="Z14" s="42">
        <f t="shared" si="7"/>
        <v>0</v>
      </c>
      <c r="AA14" s="44"/>
      <c r="AB14" s="42">
        <f t="shared" si="8"/>
        <v>0</v>
      </c>
      <c r="AC14" s="44"/>
      <c r="AD14" s="42">
        <f t="shared" si="9"/>
        <v>0</v>
      </c>
      <c r="AE14" s="43"/>
      <c r="AF14" s="42">
        <f t="shared" si="10"/>
        <v>0</v>
      </c>
      <c r="AG14" s="43"/>
      <c r="AH14" s="42">
        <f t="shared" si="11"/>
        <v>0</v>
      </c>
      <c r="AI14" s="43"/>
      <c r="AJ14" s="42">
        <f t="shared" si="12"/>
        <v>0</v>
      </c>
      <c r="AK14" s="3"/>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row>
    <row r="15" spans="1:134" s="9" customFormat="1" ht="24" customHeight="1" x14ac:dyDescent="0.15">
      <c r="A15" s="7"/>
      <c r="B15" s="100"/>
      <c r="C15" s="101"/>
      <c r="D15" s="20"/>
      <c r="E15" s="21"/>
      <c r="F15" s="22"/>
      <c r="G15" s="84">
        <f t="shared" si="13"/>
        <v>0</v>
      </c>
      <c r="H15" s="41" t="str">
        <f t="shared" si="0"/>
        <v/>
      </c>
      <c r="I15" s="67" t="str">
        <f t="shared" si="16"/>
        <v/>
      </c>
      <c r="J15" s="41" t="str">
        <f t="shared" si="14"/>
        <v/>
      </c>
      <c r="K15" s="42" t="str">
        <f t="shared" si="15"/>
        <v/>
      </c>
      <c r="L15" s="8"/>
      <c r="M15" s="43"/>
      <c r="N15" s="42">
        <f t="shared" si="1"/>
        <v>0</v>
      </c>
      <c r="O15" s="44"/>
      <c r="P15" s="42">
        <f t="shared" si="2"/>
        <v>0</v>
      </c>
      <c r="Q15" s="44"/>
      <c r="R15" s="42">
        <f t="shared" si="3"/>
        <v>0</v>
      </c>
      <c r="S15" s="44"/>
      <c r="T15" s="42">
        <f t="shared" si="4"/>
        <v>0</v>
      </c>
      <c r="U15" s="44"/>
      <c r="V15" s="42">
        <f t="shared" si="5"/>
        <v>0</v>
      </c>
      <c r="W15" s="44"/>
      <c r="X15" s="42">
        <f t="shared" si="6"/>
        <v>0</v>
      </c>
      <c r="Y15" s="43"/>
      <c r="Z15" s="42">
        <f t="shared" si="7"/>
        <v>0</v>
      </c>
      <c r="AA15" s="44"/>
      <c r="AB15" s="42">
        <f t="shared" si="8"/>
        <v>0</v>
      </c>
      <c r="AC15" s="44"/>
      <c r="AD15" s="42">
        <f t="shared" si="9"/>
        <v>0</v>
      </c>
      <c r="AE15" s="43"/>
      <c r="AF15" s="42">
        <f t="shared" si="10"/>
        <v>0</v>
      </c>
      <c r="AG15" s="43"/>
      <c r="AH15" s="42">
        <f t="shared" si="11"/>
        <v>0</v>
      </c>
      <c r="AI15" s="43"/>
      <c r="AJ15" s="42">
        <f t="shared" si="12"/>
        <v>0</v>
      </c>
      <c r="AK15" s="3"/>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row>
    <row r="16" spans="1:134" s="9" customFormat="1" ht="24" customHeight="1" x14ac:dyDescent="0.15">
      <c r="A16" s="7"/>
      <c r="B16" s="100"/>
      <c r="C16" s="101"/>
      <c r="D16" s="20"/>
      <c r="E16" s="21"/>
      <c r="F16" s="22"/>
      <c r="G16" s="84">
        <f t="shared" si="13"/>
        <v>0</v>
      </c>
      <c r="H16" s="41" t="str">
        <f t="shared" si="0"/>
        <v/>
      </c>
      <c r="I16" s="67" t="str">
        <f t="shared" si="16"/>
        <v/>
      </c>
      <c r="J16" s="41" t="str">
        <f t="shared" si="14"/>
        <v/>
      </c>
      <c r="K16" s="42" t="str">
        <f t="shared" si="15"/>
        <v/>
      </c>
      <c r="L16" s="8"/>
      <c r="M16" s="43"/>
      <c r="N16" s="42">
        <f t="shared" si="1"/>
        <v>0</v>
      </c>
      <c r="O16" s="44"/>
      <c r="P16" s="42">
        <f t="shared" si="2"/>
        <v>0</v>
      </c>
      <c r="Q16" s="44"/>
      <c r="R16" s="42">
        <f t="shared" si="3"/>
        <v>0</v>
      </c>
      <c r="S16" s="44"/>
      <c r="T16" s="42">
        <f t="shared" si="4"/>
        <v>0</v>
      </c>
      <c r="U16" s="44"/>
      <c r="V16" s="42">
        <f t="shared" si="5"/>
        <v>0</v>
      </c>
      <c r="W16" s="44"/>
      <c r="X16" s="42">
        <f t="shared" si="6"/>
        <v>0</v>
      </c>
      <c r="Y16" s="43"/>
      <c r="Z16" s="42">
        <f t="shared" si="7"/>
        <v>0</v>
      </c>
      <c r="AA16" s="44"/>
      <c r="AB16" s="42">
        <f t="shared" si="8"/>
        <v>0</v>
      </c>
      <c r="AC16" s="44"/>
      <c r="AD16" s="42">
        <f t="shared" si="9"/>
        <v>0</v>
      </c>
      <c r="AE16" s="43"/>
      <c r="AF16" s="42">
        <f t="shared" si="10"/>
        <v>0</v>
      </c>
      <c r="AG16" s="43"/>
      <c r="AH16" s="42">
        <f t="shared" si="11"/>
        <v>0</v>
      </c>
      <c r="AI16" s="43"/>
      <c r="AJ16" s="42">
        <f t="shared" si="12"/>
        <v>0</v>
      </c>
      <c r="AK16" s="3"/>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row>
    <row r="17" spans="1:134" s="10" customFormat="1" ht="24" customHeight="1" x14ac:dyDescent="0.15">
      <c r="A17" s="7"/>
      <c r="B17" s="100"/>
      <c r="C17" s="101"/>
      <c r="D17" s="20"/>
      <c r="E17" s="21"/>
      <c r="F17" s="22"/>
      <c r="G17" s="84">
        <f t="shared" si="13"/>
        <v>0</v>
      </c>
      <c r="H17" s="41" t="str">
        <f t="shared" si="0"/>
        <v/>
      </c>
      <c r="I17" s="67" t="str">
        <f t="shared" si="16"/>
        <v/>
      </c>
      <c r="J17" s="41" t="str">
        <f t="shared" si="14"/>
        <v/>
      </c>
      <c r="K17" s="42" t="str">
        <f t="shared" si="15"/>
        <v/>
      </c>
      <c r="L17" s="8"/>
      <c r="M17" s="43"/>
      <c r="N17" s="42">
        <f t="shared" si="1"/>
        <v>0</v>
      </c>
      <c r="O17" s="44"/>
      <c r="P17" s="42">
        <f t="shared" si="2"/>
        <v>0</v>
      </c>
      <c r="Q17" s="44"/>
      <c r="R17" s="42">
        <f t="shared" si="3"/>
        <v>0</v>
      </c>
      <c r="S17" s="44"/>
      <c r="T17" s="42">
        <f t="shared" si="4"/>
        <v>0</v>
      </c>
      <c r="U17" s="44"/>
      <c r="V17" s="42">
        <f t="shared" si="5"/>
        <v>0</v>
      </c>
      <c r="W17" s="44"/>
      <c r="X17" s="42">
        <f t="shared" si="6"/>
        <v>0</v>
      </c>
      <c r="Y17" s="43"/>
      <c r="Z17" s="42">
        <f t="shared" si="7"/>
        <v>0</v>
      </c>
      <c r="AA17" s="44"/>
      <c r="AB17" s="42">
        <f t="shared" si="8"/>
        <v>0</v>
      </c>
      <c r="AC17" s="44"/>
      <c r="AD17" s="42">
        <f t="shared" si="9"/>
        <v>0</v>
      </c>
      <c r="AE17" s="43"/>
      <c r="AF17" s="42">
        <f t="shared" si="10"/>
        <v>0</v>
      </c>
      <c r="AG17" s="43"/>
      <c r="AH17" s="42">
        <f t="shared" si="11"/>
        <v>0</v>
      </c>
      <c r="AI17" s="43"/>
      <c r="AJ17" s="42">
        <f t="shared" si="12"/>
        <v>0</v>
      </c>
      <c r="AK17" s="5"/>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row>
    <row r="18" spans="1:134" s="9" customFormat="1" ht="24" customHeight="1" x14ac:dyDescent="0.15">
      <c r="A18" s="7"/>
      <c r="B18" s="100"/>
      <c r="C18" s="101"/>
      <c r="D18" s="20"/>
      <c r="E18" s="21"/>
      <c r="F18" s="22"/>
      <c r="G18" s="84">
        <f t="shared" si="13"/>
        <v>0</v>
      </c>
      <c r="H18" s="41" t="str">
        <f t="shared" si="0"/>
        <v/>
      </c>
      <c r="I18" s="67" t="str">
        <f t="shared" si="16"/>
        <v/>
      </c>
      <c r="J18" s="41" t="str">
        <f t="shared" si="14"/>
        <v/>
      </c>
      <c r="K18" s="42" t="str">
        <f t="shared" si="15"/>
        <v/>
      </c>
      <c r="L18" s="8"/>
      <c r="M18" s="43"/>
      <c r="N18" s="42">
        <f t="shared" si="1"/>
        <v>0</v>
      </c>
      <c r="O18" s="44"/>
      <c r="P18" s="42">
        <f t="shared" si="2"/>
        <v>0</v>
      </c>
      <c r="Q18" s="44"/>
      <c r="R18" s="42">
        <f t="shared" si="3"/>
        <v>0</v>
      </c>
      <c r="S18" s="44"/>
      <c r="T18" s="42">
        <f t="shared" si="4"/>
        <v>0</v>
      </c>
      <c r="U18" s="44"/>
      <c r="V18" s="42">
        <f t="shared" si="5"/>
        <v>0</v>
      </c>
      <c r="W18" s="44"/>
      <c r="X18" s="42">
        <f t="shared" si="6"/>
        <v>0</v>
      </c>
      <c r="Y18" s="43"/>
      <c r="Z18" s="42">
        <f t="shared" si="7"/>
        <v>0</v>
      </c>
      <c r="AA18" s="44"/>
      <c r="AB18" s="42">
        <f t="shared" si="8"/>
        <v>0</v>
      </c>
      <c r="AC18" s="44"/>
      <c r="AD18" s="42">
        <f t="shared" si="9"/>
        <v>0</v>
      </c>
      <c r="AE18" s="43"/>
      <c r="AF18" s="42">
        <f t="shared" si="10"/>
        <v>0</v>
      </c>
      <c r="AG18" s="43"/>
      <c r="AH18" s="42">
        <f t="shared" si="11"/>
        <v>0</v>
      </c>
      <c r="AI18" s="43"/>
      <c r="AJ18" s="42">
        <f t="shared" si="12"/>
        <v>0</v>
      </c>
      <c r="AK18" s="3"/>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row>
    <row r="19" spans="1:134" s="9" customFormat="1" ht="24" customHeight="1" x14ac:dyDescent="0.15">
      <c r="A19" s="7"/>
      <c r="B19" s="102"/>
      <c r="C19" s="101"/>
      <c r="D19" s="20"/>
      <c r="E19" s="21"/>
      <c r="F19" s="22"/>
      <c r="G19" s="84">
        <f t="shared" si="13"/>
        <v>0</v>
      </c>
      <c r="H19" s="41" t="str">
        <f t="shared" si="0"/>
        <v/>
      </c>
      <c r="I19" s="67" t="str">
        <f t="shared" si="16"/>
        <v/>
      </c>
      <c r="J19" s="41" t="str">
        <f t="shared" si="14"/>
        <v/>
      </c>
      <c r="K19" s="42" t="str">
        <f t="shared" si="15"/>
        <v/>
      </c>
      <c r="L19" s="8"/>
      <c r="M19" s="43"/>
      <c r="N19" s="42">
        <f t="shared" si="1"/>
        <v>0</v>
      </c>
      <c r="O19" s="44"/>
      <c r="P19" s="42">
        <f t="shared" si="2"/>
        <v>0</v>
      </c>
      <c r="Q19" s="44"/>
      <c r="R19" s="42">
        <f t="shared" si="3"/>
        <v>0</v>
      </c>
      <c r="S19" s="44"/>
      <c r="T19" s="42">
        <f t="shared" si="4"/>
        <v>0</v>
      </c>
      <c r="U19" s="44"/>
      <c r="V19" s="42">
        <f t="shared" si="5"/>
        <v>0</v>
      </c>
      <c r="W19" s="44"/>
      <c r="X19" s="42">
        <f t="shared" si="6"/>
        <v>0</v>
      </c>
      <c r="Y19" s="43"/>
      <c r="Z19" s="42">
        <f t="shared" si="7"/>
        <v>0</v>
      </c>
      <c r="AA19" s="44"/>
      <c r="AB19" s="42">
        <f t="shared" si="8"/>
        <v>0</v>
      </c>
      <c r="AC19" s="44"/>
      <c r="AD19" s="42">
        <f t="shared" si="9"/>
        <v>0</v>
      </c>
      <c r="AE19" s="43"/>
      <c r="AF19" s="42">
        <f t="shared" si="10"/>
        <v>0</v>
      </c>
      <c r="AG19" s="43"/>
      <c r="AH19" s="42">
        <f t="shared" si="11"/>
        <v>0</v>
      </c>
      <c r="AI19" s="43"/>
      <c r="AJ19" s="42">
        <f t="shared" si="12"/>
        <v>0</v>
      </c>
      <c r="AK19" s="3"/>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row>
    <row r="20" spans="1:134" s="9" customFormat="1" ht="24" customHeight="1" x14ac:dyDescent="0.15">
      <c r="A20" s="11"/>
      <c r="B20" s="100"/>
      <c r="C20" s="101"/>
      <c r="D20" s="20"/>
      <c r="E20" s="21"/>
      <c r="F20" s="22"/>
      <c r="G20" s="84">
        <f t="shared" si="13"/>
        <v>0</v>
      </c>
      <c r="H20" s="41" t="str">
        <f t="shared" si="0"/>
        <v/>
      </c>
      <c r="I20" s="67" t="str">
        <f t="shared" si="16"/>
        <v/>
      </c>
      <c r="J20" s="41" t="str">
        <f t="shared" si="14"/>
        <v/>
      </c>
      <c r="K20" s="42" t="str">
        <f t="shared" si="15"/>
        <v/>
      </c>
      <c r="L20" s="8"/>
      <c r="M20" s="43"/>
      <c r="N20" s="42">
        <f t="shared" si="1"/>
        <v>0</v>
      </c>
      <c r="O20" s="44"/>
      <c r="P20" s="42">
        <f t="shared" si="2"/>
        <v>0</v>
      </c>
      <c r="Q20" s="44"/>
      <c r="R20" s="42">
        <f t="shared" si="3"/>
        <v>0</v>
      </c>
      <c r="S20" s="44"/>
      <c r="T20" s="42">
        <f t="shared" si="4"/>
        <v>0</v>
      </c>
      <c r="U20" s="44"/>
      <c r="V20" s="42">
        <f t="shared" si="5"/>
        <v>0</v>
      </c>
      <c r="W20" s="44"/>
      <c r="X20" s="42">
        <f t="shared" si="6"/>
        <v>0</v>
      </c>
      <c r="Y20" s="43"/>
      <c r="Z20" s="42">
        <f t="shared" si="7"/>
        <v>0</v>
      </c>
      <c r="AA20" s="44"/>
      <c r="AB20" s="42">
        <f t="shared" si="8"/>
        <v>0</v>
      </c>
      <c r="AC20" s="44"/>
      <c r="AD20" s="42">
        <f t="shared" si="9"/>
        <v>0</v>
      </c>
      <c r="AE20" s="43"/>
      <c r="AF20" s="42">
        <f t="shared" si="10"/>
        <v>0</v>
      </c>
      <c r="AG20" s="43"/>
      <c r="AH20" s="42">
        <f t="shared" si="11"/>
        <v>0</v>
      </c>
      <c r="AI20" s="43"/>
      <c r="AJ20" s="42">
        <f t="shared" si="12"/>
        <v>0</v>
      </c>
      <c r="AK20" s="3"/>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row>
    <row r="21" spans="1:134" s="9" customFormat="1" ht="24" customHeight="1" x14ac:dyDescent="0.15">
      <c r="A21" s="11"/>
      <c r="B21" s="100"/>
      <c r="C21" s="101"/>
      <c r="D21" s="20"/>
      <c r="E21" s="21"/>
      <c r="F21" s="22"/>
      <c r="G21" s="84">
        <f t="shared" si="13"/>
        <v>0</v>
      </c>
      <c r="H21" s="41" t="str">
        <f t="shared" si="0"/>
        <v/>
      </c>
      <c r="I21" s="67" t="str">
        <f t="shared" si="16"/>
        <v/>
      </c>
      <c r="J21" s="41" t="str">
        <f t="shared" si="14"/>
        <v/>
      </c>
      <c r="K21" s="42" t="str">
        <f t="shared" si="15"/>
        <v/>
      </c>
      <c r="L21" s="8"/>
      <c r="M21" s="43"/>
      <c r="N21" s="42">
        <f t="shared" si="1"/>
        <v>0</v>
      </c>
      <c r="O21" s="44"/>
      <c r="P21" s="42">
        <f t="shared" si="2"/>
        <v>0</v>
      </c>
      <c r="Q21" s="44"/>
      <c r="R21" s="42">
        <f t="shared" si="3"/>
        <v>0</v>
      </c>
      <c r="S21" s="44"/>
      <c r="T21" s="42">
        <f t="shared" si="4"/>
        <v>0</v>
      </c>
      <c r="U21" s="44"/>
      <c r="V21" s="42">
        <f t="shared" si="5"/>
        <v>0</v>
      </c>
      <c r="W21" s="44"/>
      <c r="X21" s="42">
        <f t="shared" si="6"/>
        <v>0</v>
      </c>
      <c r="Y21" s="43"/>
      <c r="Z21" s="42">
        <f t="shared" si="7"/>
        <v>0</v>
      </c>
      <c r="AA21" s="44"/>
      <c r="AB21" s="42">
        <f t="shared" si="8"/>
        <v>0</v>
      </c>
      <c r="AC21" s="44"/>
      <c r="AD21" s="42">
        <f t="shared" si="9"/>
        <v>0</v>
      </c>
      <c r="AE21" s="43"/>
      <c r="AF21" s="42">
        <f t="shared" si="10"/>
        <v>0</v>
      </c>
      <c r="AG21" s="43"/>
      <c r="AH21" s="42">
        <f t="shared" si="11"/>
        <v>0</v>
      </c>
      <c r="AI21" s="43"/>
      <c r="AJ21" s="42">
        <f t="shared" si="12"/>
        <v>0</v>
      </c>
      <c r="AK21" s="3"/>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row>
    <row r="22" spans="1:134" s="9" customFormat="1" ht="24" hidden="1" customHeight="1" x14ac:dyDescent="0.15">
      <c r="A22" s="7"/>
      <c r="B22" s="100"/>
      <c r="C22" s="101"/>
      <c r="D22" s="20"/>
      <c r="E22" s="21"/>
      <c r="F22" s="22"/>
      <c r="G22" s="84">
        <f t="shared" si="13"/>
        <v>0</v>
      </c>
      <c r="H22" s="41" t="str">
        <f t="shared" si="0"/>
        <v/>
      </c>
      <c r="I22" s="67" t="str">
        <f t="shared" si="16"/>
        <v/>
      </c>
      <c r="J22" s="41" t="str">
        <f>IF(D22="","",M22+O22+Q22+S22+U22+W22+Y22+AA22+AC22+AE22+AG22+AI22)</f>
        <v/>
      </c>
      <c r="K22" s="42" t="str">
        <f>IF(D22="","",ROUND(J22*F22,0))</f>
        <v/>
      </c>
      <c r="L22" s="8"/>
      <c r="M22" s="43"/>
      <c r="N22" s="42">
        <f t="shared" si="1"/>
        <v>0</v>
      </c>
      <c r="O22" s="44"/>
      <c r="P22" s="42">
        <f t="shared" si="2"/>
        <v>0</v>
      </c>
      <c r="Q22" s="44"/>
      <c r="R22" s="42">
        <f t="shared" si="3"/>
        <v>0</v>
      </c>
      <c r="S22" s="44"/>
      <c r="T22" s="42">
        <f t="shared" si="4"/>
        <v>0</v>
      </c>
      <c r="U22" s="44"/>
      <c r="V22" s="42">
        <f t="shared" si="5"/>
        <v>0</v>
      </c>
      <c r="W22" s="44"/>
      <c r="X22" s="42">
        <f t="shared" si="6"/>
        <v>0</v>
      </c>
      <c r="Y22" s="43"/>
      <c r="Z22" s="42">
        <f t="shared" si="7"/>
        <v>0</v>
      </c>
      <c r="AA22" s="44"/>
      <c r="AB22" s="42">
        <f t="shared" si="8"/>
        <v>0</v>
      </c>
      <c r="AC22" s="44"/>
      <c r="AD22" s="42">
        <f t="shared" si="9"/>
        <v>0</v>
      </c>
      <c r="AE22" s="43"/>
      <c r="AF22" s="42">
        <f t="shared" si="10"/>
        <v>0</v>
      </c>
      <c r="AG22" s="43"/>
      <c r="AH22" s="42">
        <f t="shared" si="11"/>
        <v>0</v>
      </c>
      <c r="AI22" s="43"/>
      <c r="AJ22" s="42">
        <f t="shared" si="12"/>
        <v>0</v>
      </c>
      <c r="AK22" s="3"/>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row>
    <row r="23" spans="1:134" s="9" customFormat="1" ht="24" hidden="1" customHeight="1" x14ac:dyDescent="0.15">
      <c r="A23" s="7"/>
      <c r="B23" s="102"/>
      <c r="C23" s="101"/>
      <c r="D23" s="20"/>
      <c r="E23" s="21"/>
      <c r="F23" s="22"/>
      <c r="G23" s="84">
        <f t="shared" si="13"/>
        <v>0</v>
      </c>
      <c r="H23" s="41" t="str">
        <f t="shared" si="0"/>
        <v/>
      </c>
      <c r="I23" s="67" t="str">
        <f t="shared" si="16"/>
        <v/>
      </c>
      <c r="J23" s="41" t="str">
        <f t="shared" si="14"/>
        <v/>
      </c>
      <c r="K23" s="42" t="str">
        <f t="shared" si="15"/>
        <v/>
      </c>
      <c r="L23" s="8"/>
      <c r="M23" s="43"/>
      <c r="N23" s="42">
        <f t="shared" si="1"/>
        <v>0</v>
      </c>
      <c r="O23" s="44"/>
      <c r="P23" s="42">
        <f t="shared" si="2"/>
        <v>0</v>
      </c>
      <c r="Q23" s="44"/>
      <c r="R23" s="42">
        <f t="shared" si="3"/>
        <v>0</v>
      </c>
      <c r="S23" s="44"/>
      <c r="T23" s="42">
        <f t="shared" si="4"/>
        <v>0</v>
      </c>
      <c r="U23" s="44"/>
      <c r="V23" s="42">
        <f t="shared" si="5"/>
        <v>0</v>
      </c>
      <c r="W23" s="44"/>
      <c r="X23" s="42">
        <f t="shared" si="6"/>
        <v>0</v>
      </c>
      <c r="Y23" s="43"/>
      <c r="Z23" s="42">
        <f t="shared" si="7"/>
        <v>0</v>
      </c>
      <c r="AA23" s="44"/>
      <c r="AB23" s="42">
        <f t="shared" si="8"/>
        <v>0</v>
      </c>
      <c r="AC23" s="44"/>
      <c r="AD23" s="42">
        <f t="shared" si="9"/>
        <v>0</v>
      </c>
      <c r="AE23" s="43"/>
      <c r="AF23" s="42">
        <f t="shared" si="10"/>
        <v>0</v>
      </c>
      <c r="AG23" s="43"/>
      <c r="AH23" s="42">
        <f t="shared" si="11"/>
        <v>0</v>
      </c>
      <c r="AI23" s="43"/>
      <c r="AJ23" s="42">
        <f t="shared" si="12"/>
        <v>0</v>
      </c>
      <c r="AK23" s="3"/>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row>
    <row r="24" spans="1:134" s="9" customFormat="1" ht="24" hidden="1" customHeight="1" x14ac:dyDescent="0.15">
      <c r="A24" s="7"/>
      <c r="B24" s="102"/>
      <c r="C24" s="101"/>
      <c r="D24" s="20"/>
      <c r="E24" s="21"/>
      <c r="F24" s="22"/>
      <c r="G24" s="84">
        <f t="shared" si="13"/>
        <v>0</v>
      </c>
      <c r="H24" s="41" t="str">
        <f t="shared" si="0"/>
        <v/>
      </c>
      <c r="I24" s="67" t="str">
        <f t="shared" si="16"/>
        <v/>
      </c>
      <c r="J24" s="41" t="str">
        <f t="shared" si="14"/>
        <v/>
      </c>
      <c r="K24" s="42" t="str">
        <f t="shared" si="15"/>
        <v/>
      </c>
      <c r="L24" s="8"/>
      <c r="M24" s="43"/>
      <c r="N24" s="42">
        <f t="shared" si="1"/>
        <v>0</v>
      </c>
      <c r="O24" s="44"/>
      <c r="P24" s="42">
        <f t="shared" si="2"/>
        <v>0</v>
      </c>
      <c r="Q24" s="44"/>
      <c r="R24" s="42">
        <f t="shared" si="3"/>
        <v>0</v>
      </c>
      <c r="S24" s="44"/>
      <c r="T24" s="42">
        <f t="shared" si="4"/>
        <v>0</v>
      </c>
      <c r="U24" s="44"/>
      <c r="V24" s="42">
        <f t="shared" si="5"/>
        <v>0</v>
      </c>
      <c r="W24" s="44"/>
      <c r="X24" s="42">
        <f t="shared" si="6"/>
        <v>0</v>
      </c>
      <c r="Y24" s="43"/>
      <c r="Z24" s="42">
        <f t="shared" si="7"/>
        <v>0</v>
      </c>
      <c r="AA24" s="44"/>
      <c r="AB24" s="42">
        <f t="shared" si="8"/>
        <v>0</v>
      </c>
      <c r="AC24" s="44"/>
      <c r="AD24" s="42">
        <f t="shared" si="9"/>
        <v>0</v>
      </c>
      <c r="AE24" s="43"/>
      <c r="AF24" s="42">
        <f t="shared" si="10"/>
        <v>0</v>
      </c>
      <c r="AG24" s="43"/>
      <c r="AH24" s="42">
        <f t="shared" si="11"/>
        <v>0</v>
      </c>
      <c r="AI24" s="43"/>
      <c r="AJ24" s="42">
        <f t="shared" si="12"/>
        <v>0</v>
      </c>
      <c r="AK24" s="3"/>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row>
    <row r="25" spans="1:134" s="9" customFormat="1" ht="24" hidden="1" customHeight="1" x14ac:dyDescent="0.15">
      <c r="A25" s="12"/>
      <c r="B25" s="103"/>
      <c r="C25" s="104"/>
      <c r="D25" s="23"/>
      <c r="E25" s="24"/>
      <c r="F25" s="25"/>
      <c r="G25" s="85">
        <f t="shared" si="13"/>
        <v>0</v>
      </c>
      <c r="H25" s="48" t="str">
        <f t="shared" si="0"/>
        <v/>
      </c>
      <c r="I25" s="68" t="str">
        <f t="shared" si="16"/>
        <v/>
      </c>
      <c r="J25" s="48" t="str">
        <f t="shared" si="14"/>
        <v/>
      </c>
      <c r="K25" s="45" t="str">
        <f t="shared" si="15"/>
        <v/>
      </c>
      <c r="L25" s="8"/>
      <c r="M25" s="52"/>
      <c r="N25" s="45">
        <f t="shared" si="1"/>
        <v>0</v>
      </c>
      <c r="O25" s="53"/>
      <c r="P25" s="45">
        <f t="shared" si="2"/>
        <v>0</v>
      </c>
      <c r="Q25" s="53"/>
      <c r="R25" s="45">
        <f t="shared" si="3"/>
        <v>0</v>
      </c>
      <c r="S25" s="53"/>
      <c r="T25" s="45">
        <f t="shared" si="4"/>
        <v>0</v>
      </c>
      <c r="U25" s="53"/>
      <c r="V25" s="45">
        <f t="shared" si="5"/>
        <v>0</v>
      </c>
      <c r="W25" s="53"/>
      <c r="X25" s="45">
        <f t="shared" si="6"/>
        <v>0</v>
      </c>
      <c r="Y25" s="52"/>
      <c r="Z25" s="45">
        <f t="shared" si="7"/>
        <v>0</v>
      </c>
      <c r="AA25" s="53"/>
      <c r="AB25" s="45">
        <f t="shared" si="8"/>
        <v>0</v>
      </c>
      <c r="AC25" s="53"/>
      <c r="AD25" s="45">
        <f t="shared" si="9"/>
        <v>0</v>
      </c>
      <c r="AE25" s="52"/>
      <c r="AF25" s="45">
        <f t="shared" si="10"/>
        <v>0</v>
      </c>
      <c r="AG25" s="52"/>
      <c r="AH25" s="45">
        <f t="shared" si="11"/>
        <v>0</v>
      </c>
      <c r="AI25" s="52"/>
      <c r="AJ25" s="45">
        <f t="shared" si="12"/>
        <v>0</v>
      </c>
      <c r="AK25" s="3"/>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row>
    <row r="26" spans="1:134" s="9" customFormat="1" ht="24" hidden="1" customHeight="1" x14ac:dyDescent="0.15">
      <c r="A26" s="193"/>
      <c r="B26" s="218"/>
      <c r="C26" s="219"/>
      <c r="D26" s="196"/>
      <c r="E26" s="197"/>
      <c r="F26" s="198"/>
      <c r="G26" s="199">
        <f t="shared" si="13"/>
        <v>0</v>
      </c>
      <c r="H26" s="58" t="str">
        <f t="shared" si="0"/>
        <v/>
      </c>
      <c r="I26" s="200" t="str">
        <f t="shared" si="16"/>
        <v/>
      </c>
      <c r="J26" s="58" t="str">
        <f t="shared" si="14"/>
        <v/>
      </c>
      <c r="K26" s="50" t="str">
        <f t="shared" si="15"/>
        <v/>
      </c>
      <c r="L26" s="8"/>
      <c r="M26" s="202"/>
      <c r="N26" s="46">
        <f t="shared" si="1"/>
        <v>0</v>
      </c>
      <c r="O26" s="203"/>
      <c r="P26" s="46">
        <f t="shared" si="2"/>
        <v>0</v>
      </c>
      <c r="Q26" s="203"/>
      <c r="R26" s="46">
        <f t="shared" si="3"/>
        <v>0</v>
      </c>
      <c r="S26" s="203"/>
      <c r="T26" s="46">
        <f t="shared" si="4"/>
        <v>0</v>
      </c>
      <c r="U26" s="203"/>
      <c r="V26" s="46">
        <f t="shared" si="5"/>
        <v>0</v>
      </c>
      <c r="W26" s="203"/>
      <c r="X26" s="46">
        <f t="shared" si="6"/>
        <v>0</v>
      </c>
      <c r="Y26" s="202"/>
      <c r="Z26" s="46">
        <f t="shared" si="7"/>
        <v>0</v>
      </c>
      <c r="AA26" s="203"/>
      <c r="AB26" s="46">
        <f t="shared" si="8"/>
        <v>0</v>
      </c>
      <c r="AC26" s="203"/>
      <c r="AD26" s="46">
        <f t="shared" si="9"/>
        <v>0</v>
      </c>
      <c r="AE26" s="202"/>
      <c r="AF26" s="46">
        <f t="shared" si="10"/>
        <v>0</v>
      </c>
      <c r="AG26" s="202"/>
      <c r="AH26" s="46">
        <f t="shared" si="11"/>
        <v>0</v>
      </c>
      <c r="AI26" s="202"/>
      <c r="AJ26" s="46">
        <f t="shared" si="12"/>
        <v>0</v>
      </c>
      <c r="AK26" s="3"/>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row>
    <row r="27" spans="1:134" s="9" customFormat="1" ht="24" hidden="1" customHeight="1" x14ac:dyDescent="0.15">
      <c r="A27" s="11"/>
      <c r="B27" s="100"/>
      <c r="C27" s="101"/>
      <c r="D27" s="20"/>
      <c r="E27" s="21"/>
      <c r="F27" s="22"/>
      <c r="G27" s="84">
        <f t="shared" si="13"/>
        <v>0</v>
      </c>
      <c r="H27" s="41" t="str">
        <f t="shared" si="0"/>
        <v/>
      </c>
      <c r="I27" s="67" t="str">
        <f t="shared" si="16"/>
        <v/>
      </c>
      <c r="J27" s="41" t="str">
        <f t="shared" si="14"/>
        <v/>
      </c>
      <c r="K27" s="42" t="str">
        <f t="shared" si="15"/>
        <v/>
      </c>
      <c r="L27" s="8"/>
      <c r="M27" s="43"/>
      <c r="N27" s="42">
        <f t="shared" si="1"/>
        <v>0</v>
      </c>
      <c r="O27" s="44"/>
      <c r="P27" s="42">
        <f t="shared" si="2"/>
        <v>0</v>
      </c>
      <c r="Q27" s="44"/>
      <c r="R27" s="42">
        <f t="shared" si="3"/>
        <v>0</v>
      </c>
      <c r="S27" s="44"/>
      <c r="T27" s="42">
        <f t="shared" si="4"/>
        <v>0</v>
      </c>
      <c r="U27" s="44"/>
      <c r="V27" s="42">
        <f t="shared" si="5"/>
        <v>0</v>
      </c>
      <c r="W27" s="44"/>
      <c r="X27" s="42">
        <f t="shared" si="6"/>
        <v>0</v>
      </c>
      <c r="Y27" s="43"/>
      <c r="Z27" s="42">
        <f t="shared" si="7"/>
        <v>0</v>
      </c>
      <c r="AA27" s="44"/>
      <c r="AB27" s="42">
        <f t="shared" si="8"/>
        <v>0</v>
      </c>
      <c r="AC27" s="44"/>
      <c r="AD27" s="42">
        <f t="shared" si="9"/>
        <v>0</v>
      </c>
      <c r="AE27" s="43"/>
      <c r="AF27" s="42">
        <f t="shared" si="10"/>
        <v>0</v>
      </c>
      <c r="AG27" s="43"/>
      <c r="AH27" s="42">
        <f t="shared" si="11"/>
        <v>0</v>
      </c>
      <c r="AI27" s="43"/>
      <c r="AJ27" s="42">
        <f t="shared" si="12"/>
        <v>0</v>
      </c>
      <c r="AK27" s="3"/>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row>
    <row r="28" spans="1:134" s="9" customFormat="1" ht="24" hidden="1" customHeight="1" x14ac:dyDescent="0.15">
      <c r="A28" s="7"/>
      <c r="B28" s="100"/>
      <c r="C28" s="101"/>
      <c r="D28" s="20"/>
      <c r="E28" s="21"/>
      <c r="F28" s="22"/>
      <c r="G28" s="84">
        <f t="shared" si="13"/>
        <v>0</v>
      </c>
      <c r="H28" s="41" t="str">
        <f t="shared" si="0"/>
        <v/>
      </c>
      <c r="I28" s="67" t="str">
        <f t="shared" si="16"/>
        <v/>
      </c>
      <c r="J28" s="41" t="str">
        <f t="shared" si="14"/>
        <v/>
      </c>
      <c r="K28" s="42" t="str">
        <f t="shared" si="15"/>
        <v/>
      </c>
      <c r="L28" s="8"/>
      <c r="M28" s="43"/>
      <c r="N28" s="42">
        <f t="shared" si="1"/>
        <v>0</v>
      </c>
      <c r="O28" s="44"/>
      <c r="P28" s="42">
        <f t="shared" si="2"/>
        <v>0</v>
      </c>
      <c r="Q28" s="44"/>
      <c r="R28" s="42">
        <f t="shared" si="3"/>
        <v>0</v>
      </c>
      <c r="S28" s="44"/>
      <c r="T28" s="42">
        <f t="shared" si="4"/>
        <v>0</v>
      </c>
      <c r="U28" s="44"/>
      <c r="V28" s="42">
        <f t="shared" si="5"/>
        <v>0</v>
      </c>
      <c r="W28" s="44"/>
      <c r="X28" s="42">
        <f t="shared" si="6"/>
        <v>0</v>
      </c>
      <c r="Y28" s="43"/>
      <c r="Z28" s="42">
        <f t="shared" si="7"/>
        <v>0</v>
      </c>
      <c r="AA28" s="44"/>
      <c r="AB28" s="42">
        <f t="shared" si="8"/>
        <v>0</v>
      </c>
      <c r="AC28" s="44"/>
      <c r="AD28" s="42">
        <f t="shared" si="9"/>
        <v>0</v>
      </c>
      <c r="AE28" s="43"/>
      <c r="AF28" s="42">
        <f t="shared" si="10"/>
        <v>0</v>
      </c>
      <c r="AG28" s="43"/>
      <c r="AH28" s="42">
        <f t="shared" si="11"/>
        <v>0</v>
      </c>
      <c r="AI28" s="43"/>
      <c r="AJ28" s="42">
        <f t="shared" si="12"/>
        <v>0</v>
      </c>
      <c r="AK28" s="3"/>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row>
    <row r="29" spans="1:134" s="9" customFormat="1" ht="24" hidden="1" customHeight="1" x14ac:dyDescent="0.15">
      <c r="A29" s="7"/>
      <c r="B29" s="102"/>
      <c r="C29" s="101"/>
      <c r="D29" s="20"/>
      <c r="E29" s="21"/>
      <c r="F29" s="22"/>
      <c r="G29" s="84">
        <f t="shared" si="13"/>
        <v>0</v>
      </c>
      <c r="H29" s="41" t="str">
        <f t="shared" si="0"/>
        <v/>
      </c>
      <c r="I29" s="67" t="str">
        <f t="shared" si="16"/>
        <v/>
      </c>
      <c r="J29" s="41" t="str">
        <f t="shared" si="14"/>
        <v/>
      </c>
      <c r="K29" s="42" t="str">
        <f t="shared" si="15"/>
        <v/>
      </c>
      <c r="L29" s="8"/>
      <c r="M29" s="43"/>
      <c r="N29" s="42">
        <f t="shared" si="1"/>
        <v>0</v>
      </c>
      <c r="O29" s="44"/>
      <c r="P29" s="42">
        <f t="shared" si="2"/>
        <v>0</v>
      </c>
      <c r="Q29" s="44"/>
      <c r="R29" s="42">
        <f t="shared" si="3"/>
        <v>0</v>
      </c>
      <c r="S29" s="44"/>
      <c r="T29" s="42">
        <f t="shared" si="4"/>
        <v>0</v>
      </c>
      <c r="U29" s="44"/>
      <c r="V29" s="42">
        <f t="shared" si="5"/>
        <v>0</v>
      </c>
      <c r="W29" s="44"/>
      <c r="X29" s="42">
        <f t="shared" si="6"/>
        <v>0</v>
      </c>
      <c r="Y29" s="43"/>
      <c r="Z29" s="42">
        <f t="shared" si="7"/>
        <v>0</v>
      </c>
      <c r="AA29" s="44"/>
      <c r="AB29" s="42">
        <f t="shared" si="8"/>
        <v>0</v>
      </c>
      <c r="AC29" s="44"/>
      <c r="AD29" s="42">
        <f t="shared" si="9"/>
        <v>0</v>
      </c>
      <c r="AE29" s="43"/>
      <c r="AF29" s="42">
        <f t="shared" si="10"/>
        <v>0</v>
      </c>
      <c r="AG29" s="43"/>
      <c r="AH29" s="42">
        <f t="shared" si="11"/>
        <v>0</v>
      </c>
      <c r="AI29" s="43"/>
      <c r="AJ29" s="42">
        <f t="shared" si="12"/>
        <v>0</v>
      </c>
      <c r="AK29" s="3"/>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row>
    <row r="30" spans="1:134" s="9" customFormat="1" ht="24" hidden="1" customHeight="1" x14ac:dyDescent="0.15">
      <c r="A30" s="7"/>
      <c r="B30" s="100"/>
      <c r="C30" s="101"/>
      <c r="D30" s="20"/>
      <c r="E30" s="21"/>
      <c r="F30" s="22"/>
      <c r="G30" s="84">
        <f t="shared" si="13"/>
        <v>0</v>
      </c>
      <c r="H30" s="41" t="str">
        <f t="shared" si="0"/>
        <v/>
      </c>
      <c r="I30" s="67" t="str">
        <f t="shared" si="16"/>
        <v/>
      </c>
      <c r="J30" s="41" t="str">
        <f t="shared" si="14"/>
        <v/>
      </c>
      <c r="K30" s="42" t="str">
        <f t="shared" si="15"/>
        <v/>
      </c>
      <c r="L30" s="8"/>
      <c r="M30" s="43"/>
      <c r="N30" s="42">
        <f t="shared" si="1"/>
        <v>0</v>
      </c>
      <c r="O30" s="44"/>
      <c r="P30" s="42">
        <f t="shared" si="2"/>
        <v>0</v>
      </c>
      <c r="Q30" s="44"/>
      <c r="R30" s="42">
        <f t="shared" si="3"/>
        <v>0</v>
      </c>
      <c r="S30" s="44"/>
      <c r="T30" s="42">
        <f t="shared" si="4"/>
        <v>0</v>
      </c>
      <c r="U30" s="44"/>
      <c r="V30" s="42">
        <f t="shared" si="5"/>
        <v>0</v>
      </c>
      <c r="W30" s="44"/>
      <c r="X30" s="42">
        <f t="shared" si="6"/>
        <v>0</v>
      </c>
      <c r="Y30" s="43"/>
      <c r="Z30" s="42">
        <f t="shared" si="7"/>
        <v>0</v>
      </c>
      <c r="AA30" s="44"/>
      <c r="AB30" s="42">
        <f t="shared" si="8"/>
        <v>0</v>
      </c>
      <c r="AC30" s="44"/>
      <c r="AD30" s="42">
        <f t="shared" si="9"/>
        <v>0</v>
      </c>
      <c r="AE30" s="43"/>
      <c r="AF30" s="42">
        <f t="shared" si="10"/>
        <v>0</v>
      </c>
      <c r="AG30" s="43"/>
      <c r="AH30" s="42">
        <f t="shared" si="11"/>
        <v>0</v>
      </c>
      <c r="AI30" s="43"/>
      <c r="AJ30" s="42">
        <f t="shared" si="12"/>
        <v>0</v>
      </c>
      <c r="AK30" s="3"/>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row>
    <row r="31" spans="1:134" s="9" customFormat="1" ht="24" hidden="1" customHeight="1" x14ac:dyDescent="0.15">
      <c r="A31" s="7"/>
      <c r="B31" s="100"/>
      <c r="C31" s="101"/>
      <c r="D31" s="20"/>
      <c r="E31" s="21"/>
      <c r="F31" s="22"/>
      <c r="G31" s="84">
        <f t="shared" si="13"/>
        <v>0</v>
      </c>
      <c r="H31" s="41" t="str">
        <f t="shared" si="0"/>
        <v/>
      </c>
      <c r="I31" s="67" t="str">
        <f t="shared" si="16"/>
        <v/>
      </c>
      <c r="J31" s="41" t="str">
        <f t="shared" si="14"/>
        <v/>
      </c>
      <c r="K31" s="42" t="str">
        <f t="shared" si="15"/>
        <v/>
      </c>
      <c r="L31" s="8"/>
      <c r="M31" s="43"/>
      <c r="N31" s="42">
        <f t="shared" si="1"/>
        <v>0</v>
      </c>
      <c r="O31" s="44"/>
      <c r="P31" s="42">
        <f t="shared" si="2"/>
        <v>0</v>
      </c>
      <c r="Q31" s="44"/>
      <c r="R31" s="42">
        <f t="shared" si="3"/>
        <v>0</v>
      </c>
      <c r="S31" s="44"/>
      <c r="T31" s="42">
        <f t="shared" si="4"/>
        <v>0</v>
      </c>
      <c r="U31" s="44"/>
      <c r="V31" s="42">
        <f t="shared" si="5"/>
        <v>0</v>
      </c>
      <c r="W31" s="44"/>
      <c r="X31" s="42">
        <f t="shared" si="6"/>
        <v>0</v>
      </c>
      <c r="Y31" s="43"/>
      <c r="Z31" s="42">
        <f t="shared" si="7"/>
        <v>0</v>
      </c>
      <c r="AA31" s="44"/>
      <c r="AB31" s="42">
        <f t="shared" si="8"/>
        <v>0</v>
      </c>
      <c r="AC31" s="44"/>
      <c r="AD31" s="42">
        <f t="shared" si="9"/>
        <v>0</v>
      </c>
      <c r="AE31" s="43"/>
      <c r="AF31" s="42">
        <f t="shared" si="10"/>
        <v>0</v>
      </c>
      <c r="AG31" s="43"/>
      <c r="AH31" s="42">
        <f t="shared" si="11"/>
        <v>0</v>
      </c>
      <c r="AI31" s="43"/>
      <c r="AJ31" s="42">
        <f t="shared" si="12"/>
        <v>0</v>
      </c>
      <c r="AK31" s="3"/>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row>
    <row r="32" spans="1:134" s="9" customFormat="1" ht="24" hidden="1" customHeight="1" x14ac:dyDescent="0.15">
      <c r="A32" s="7"/>
      <c r="B32" s="100"/>
      <c r="C32" s="101"/>
      <c r="D32" s="20"/>
      <c r="E32" s="21"/>
      <c r="F32" s="22"/>
      <c r="G32" s="84">
        <f t="shared" si="13"/>
        <v>0</v>
      </c>
      <c r="H32" s="41" t="str">
        <f t="shared" si="0"/>
        <v/>
      </c>
      <c r="I32" s="67" t="str">
        <f t="shared" si="16"/>
        <v/>
      </c>
      <c r="J32" s="41" t="str">
        <f t="shared" si="14"/>
        <v/>
      </c>
      <c r="K32" s="42" t="str">
        <f t="shared" si="15"/>
        <v/>
      </c>
      <c r="L32" s="8"/>
      <c r="M32" s="43"/>
      <c r="N32" s="42">
        <f t="shared" si="1"/>
        <v>0</v>
      </c>
      <c r="O32" s="44"/>
      <c r="P32" s="42">
        <f t="shared" si="2"/>
        <v>0</v>
      </c>
      <c r="Q32" s="44"/>
      <c r="R32" s="42">
        <f t="shared" si="3"/>
        <v>0</v>
      </c>
      <c r="S32" s="44"/>
      <c r="T32" s="42">
        <f t="shared" si="4"/>
        <v>0</v>
      </c>
      <c r="U32" s="44"/>
      <c r="V32" s="42">
        <f t="shared" si="5"/>
        <v>0</v>
      </c>
      <c r="W32" s="44"/>
      <c r="X32" s="42">
        <f t="shared" si="6"/>
        <v>0</v>
      </c>
      <c r="Y32" s="43"/>
      <c r="Z32" s="42">
        <f t="shared" si="7"/>
        <v>0</v>
      </c>
      <c r="AA32" s="44"/>
      <c r="AB32" s="42">
        <f t="shared" si="8"/>
        <v>0</v>
      </c>
      <c r="AC32" s="44"/>
      <c r="AD32" s="42">
        <f t="shared" si="9"/>
        <v>0</v>
      </c>
      <c r="AE32" s="43"/>
      <c r="AF32" s="42">
        <f t="shared" si="10"/>
        <v>0</v>
      </c>
      <c r="AG32" s="43"/>
      <c r="AH32" s="42">
        <f t="shared" si="11"/>
        <v>0</v>
      </c>
      <c r="AI32" s="43"/>
      <c r="AJ32" s="42">
        <f t="shared" si="12"/>
        <v>0</v>
      </c>
      <c r="AK32" s="3"/>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row>
    <row r="33" spans="1:134" s="9" customFormat="1" ht="24" hidden="1" customHeight="1" x14ac:dyDescent="0.15">
      <c r="A33" s="7"/>
      <c r="B33" s="100"/>
      <c r="C33" s="101"/>
      <c r="D33" s="20"/>
      <c r="E33" s="21"/>
      <c r="F33" s="22"/>
      <c r="G33" s="84">
        <f t="shared" si="13"/>
        <v>0</v>
      </c>
      <c r="H33" s="41" t="str">
        <f t="shared" si="0"/>
        <v/>
      </c>
      <c r="I33" s="67" t="str">
        <f t="shared" si="16"/>
        <v/>
      </c>
      <c r="J33" s="41" t="str">
        <f t="shared" si="14"/>
        <v/>
      </c>
      <c r="K33" s="42" t="str">
        <f t="shared" si="15"/>
        <v/>
      </c>
      <c r="L33" s="8"/>
      <c r="M33" s="43"/>
      <c r="N33" s="42">
        <f t="shared" si="1"/>
        <v>0</v>
      </c>
      <c r="O33" s="44"/>
      <c r="P33" s="42">
        <f t="shared" si="2"/>
        <v>0</v>
      </c>
      <c r="Q33" s="44"/>
      <c r="R33" s="42">
        <f t="shared" si="3"/>
        <v>0</v>
      </c>
      <c r="S33" s="44"/>
      <c r="T33" s="42">
        <f t="shared" si="4"/>
        <v>0</v>
      </c>
      <c r="U33" s="44"/>
      <c r="V33" s="42">
        <f t="shared" si="5"/>
        <v>0</v>
      </c>
      <c r="W33" s="44"/>
      <c r="X33" s="42">
        <f t="shared" si="6"/>
        <v>0</v>
      </c>
      <c r="Y33" s="43"/>
      <c r="Z33" s="42">
        <f t="shared" si="7"/>
        <v>0</v>
      </c>
      <c r="AA33" s="44"/>
      <c r="AB33" s="42">
        <f t="shared" si="8"/>
        <v>0</v>
      </c>
      <c r="AC33" s="44"/>
      <c r="AD33" s="42">
        <f t="shared" si="9"/>
        <v>0</v>
      </c>
      <c r="AE33" s="43"/>
      <c r="AF33" s="42">
        <f t="shared" si="10"/>
        <v>0</v>
      </c>
      <c r="AG33" s="43"/>
      <c r="AH33" s="42">
        <f t="shared" si="11"/>
        <v>0</v>
      </c>
      <c r="AI33" s="43"/>
      <c r="AJ33" s="42">
        <f t="shared" si="12"/>
        <v>0</v>
      </c>
      <c r="AK33" s="3"/>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row>
    <row r="34" spans="1:134" s="9" customFormat="1" ht="24" hidden="1" customHeight="1" x14ac:dyDescent="0.15">
      <c r="A34" s="7"/>
      <c r="B34" s="100"/>
      <c r="C34" s="101"/>
      <c r="D34" s="20"/>
      <c r="E34" s="21"/>
      <c r="F34" s="22"/>
      <c r="G34" s="84">
        <f t="shared" si="13"/>
        <v>0</v>
      </c>
      <c r="H34" s="41" t="str">
        <f t="shared" si="0"/>
        <v/>
      </c>
      <c r="I34" s="67" t="str">
        <f t="shared" si="16"/>
        <v/>
      </c>
      <c r="J34" s="41" t="str">
        <f t="shared" si="14"/>
        <v/>
      </c>
      <c r="K34" s="42" t="str">
        <f t="shared" si="15"/>
        <v/>
      </c>
      <c r="L34" s="8"/>
      <c r="M34" s="43"/>
      <c r="N34" s="42">
        <f t="shared" si="1"/>
        <v>0</v>
      </c>
      <c r="O34" s="44"/>
      <c r="P34" s="42">
        <f t="shared" si="2"/>
        <v>0</v>
      </c>
      <c r="Q34" s="44"/>
      <c r="R34" s="42">
        <f t="shared" si="3"/>
        <v>0</v>
      </c>
      <c r="S34" s="44"/>
      <c r="T34" s="42">
        <f t="shared" si="4"/>
        <v>0</v>
      </c>
      <c r="U34" s="44"/>
      <c r="V34" s="42">
        <f t="shared" si="5"/>
        <v>0</v>
      </c>
      <c r="W34" s="44"/>
      <c r="X34" s="42">
        <f t="shared" si="6"/>
        <v>0</v>
      </c>
      <c r="Y34" s="43"/>
      <c r="Z34" s="42">
        <f t="shared" si="7"/>
        <v>0</v>
      </c>
      <c r="AA34" s="44"/>
      <c r="AB34" s="42">
        <f t="shared" si="8"/>
        <v>0</v>
      </c>
      <c r="AC34" s="44"/>
      <c r="AD34" s="42">
        <f t="shared" si="9"/>
        <v>0</v>
      </c>
      <c r="AE34" s="43"/>
      <c r="AF34" s="42">
        <f t="shared" si="10"/>
        <v>0</v>
      </c>
      <c r="AG34" s="43"/>
      <c r="AH34" s="42">
        <f t="shared" si="11"/>
        <v>0</v>
      </c>
      <c r="AI34" s="43"/>
      <c r="AJ34" s="42">
        <f t="shared" si="12"/>
        <v>0</v>
      </c>
      <c r="AK34" s="3"/>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row>
    <row r="35" spans="1:134" s="9" customFormat="1" ht="24" hidden="1" customHeight="1" x14ac:dyDescent="0.15">
      <c r="A35" s="7"/>
      <c r="B35" s="100"/>
      <c r="C35" s="101"/>
      <c r="D35" s="20"/>
      <c r="E35" s="21"/>
      <c r="F35" s="22"/>
      <c r="G35" s="84">
        <f t="shared" si="13"/>
        <v>0</v>
      </c>
      <c r="H35" s="41" t="str">
        <f t="shared" si="0"/>
        <v/>
      </c>
      <c r="I35" s="67" t="str">
        <f t="shared" si="16"/>
        <v/>
      </c>
      <c r="J35" s="41" t="str">
        <f t="shared" si="14"/>
        <v/>
      </c>
      <c r="K35" s="42" t="str">
        <f t="shared" si="15"/>
        <v/>
      </c>
      <c r="L35" s="8"/>
      <c r="M35" s="43"/>
      <c r="N35" s="42">
        <f t="shared" si="1"/>
        <v>0</v>
      </c>
      <c r="O35" s="44"/>
      <c r="P35" s="42">
        <f t="shared" si="2"/>
        <v>0</v>
      </c>
      <c r="Q35" s="44"/>
      <c r="R35" s="42">
        <f t="shared" si="3"/>
        <v>0</v>
      </c>
      <c r="S35" s="44"/>
      <c r="T35" s="42">
        <f t="shared" si="4"/>
        <v>0</v>
      </c>
      <c r="U35" s="44"/>
      <c r="V35" s="42">
        <f t="shared" si="5"/>
        <v>0</v>
      </c>
      <c r="W35" s="44"/>
      <c r="X35" s="42">
        <f t="shared" si="6"/>
        <v>0</v>
      </c>
      <c r="Y35" s="43"/>
      <c r="Z35" s="42">
        <f t="shared" si="7"/>
        <v>0</v>
      </c>
      <c r="AA35" s="44"/>
      <c r="AB35" s="42">
        <f t="shared" si="8"/>
        <v>0</v>
      </c>
      <c r="AC35" s="44"/>
      <c r="AD35" s="42">
        <f t="shared" si="9"/>
        <v>0</v>
      </c>
      <c r="AE35" s="43"/>
      <c r="AF35" s="42">
        <f t="shared" si="10"/>
        <v>0</v>
      </c>
      <c r="AG35" s="43"/>
      <c r="AH35" s="42">
        <f t="shared" si="11"/>
        <v>0</v>
      </c>
      <c r="AI35" s="43"/>
      <c r="AJ35" s="42">
        <f t="shared" si="12"/>
        <v>0</v>
      </c>
      <c r="AK35" s="3"/>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row>
    <row r="36" spans="1:134" s="9" customFormat="1" ht="24" hidden="1" customHeight="1" x14ac:dyDescent="0.15">
      <c r="A36" s="7"/>
      <c r="B36" s="100"/>
      <c r="C36" s="101"/>
      <c r="D36" s="20"/>
      <c r="E36" s="21"/>
      <c r="F36" s="22"/>
      <c r="G36" s="84">
        <f t="shared" si="13"/>
        <v>0</v>
      </c>
      <c r="H36" s="41" t="str">
        <f t="shared" si="0"/>
        <v/>
      </c>
      <c r="I36" s="67" t="str">
        <f t="shared" si="16"/>
        <v/>
      </c>
      <c r="J36" s="41" t="str">
        <f t="shared" si="14"/>
        <v/>
      </c>
      <c r="K36" s="42" t="str">
        <f t="shared" si="15"/>
        <v/>
      </c>
      <c r="L36" s="8"/>
      <c r="M36" s="43"/>
      <c r="N36" s="42">
        <f t="shared" si="1"/>
        <v>0</v>
      </c>
      <c r="O36" s="44"/>
      <c r="P36" s="42">
        <f t="shared" si="2"/>
        <v>0</v>
      </c>
      <c r="Q36" s="44"/>
      <c r="R36" s="42">
        <f t="shared" si="3"/>
        <v>0</v>
      </c>
      <c r="S36" s="44"/>
      <c r="T36" s="42">
        <f t="shared" si="4"/>
        <v>0</v>
      </c>
      <c r="U36" s="44"/>
      <c r="V36" s="42">
        <f t="shared" si="5"/>
        <v>0</v>
      </c>
      <c r="W36" s="44"/>
      <c r="X36" s="42">
        <f t="shared" si="6"/>
        <v>0</v>
      </c>
      <c r="Y36" s="43"/>
      <c r="Z36" s="42">
        <f t="shared" si="7"/>
        <v>0</v>
      </c>
      <c r="AA36" s="44"/>
      <c r="AB36" s="42">
        <f t="shared" si="8"/>
        <v>0</v>
      </c>
      <c r="AC36" s="44"/>
      <c r="AD36" s="42">
        <f t="shared" si="9"/>
        <v>0</v>
      </c>
      <c r="AE36" s="43"/>
      <c r="AF36" s="42">
        <f t="shared" si="10"/>
        <v>0</v>
      </c>
      <c r="AG36" s="43"/>
      <c r="AH36" s="42">
        <f t="shared" si="11"/>
        <v>0</v>
      </c>
      <c r="AI36" s="43"/>
      <c r="AJ36" s="42">
        <f t="shared" si="12"/>
        <v>0</v>
      </c>
      <c r="AK36" s="3"/>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row>
    <row r="37" spans="1:134" s="9" customFormat="1" ht="24" hidden="1" customHeight="1" x14ac:dyDescent="0.15">
      <c r="A37" s="7"/>
      <c r="B37" s="100"/>
      <c r="C37" s="101"/>
      <c r="D37" s="20"/>
      <c r="E37" s="21"/>
      <c r="F37" s="22"/>
      <c r="G37" s="84">
        <f t="shared" si="13"/>
        <v>0</v>
      </c>
      <c r="H37" s="41" t="str">
        <f t="shared" si="0"/>
        <v/>
      </c>
      <c r="I37" s="67" t="str">
        <f t="shared" si="16"/>
        <v/>
      </c>
      <c r="J37" s="41" t="str">
        <f t="shared" si="14"/>
        <v/>
      </c>
      <c r="K37" s="42" t="str">
        <f t="shared" si="15"/>
        <v/>
      </c>
      <c r="L37" s="8"/>
      <c r="M37" s="43"/>
      <c r="N37" s="42">
        <f t="shared" si="1"/>
        <v>0</v>
      </c>
      <c r="O37" s="44"/>
      <c r="P37" s="42">
        <f t="shared" si="2"/>
        <v>0</v>
      </c>
      <c r="Q37" s="44"/>
      <c r="R37" s="42">
        <f t="shared" si="3"/>
        <v>0</v>
      </c>
      <c r="S37" s="44"/>
      <c r="T37" s="42">
        <f t="shared" si="4"/>
        <v>0</v>
      </c>
      <c r="U37" s="44"/>
      <c r="V37" s="42">
        <f t="shared" si="5"/>
        <v>0</v>
      </c>
      <c r="W37" s="44"/>
      <c r="X37" s="42">
        <f t="shared" si="6"/>
        <v>0</v>
      </c>
      <c r="Y37" s="43"/>
      <c r="Z37" s="42">
        <f t="shared" si="7"/>
        <v>0</v>
      </c>
      <c r="AA37" s="44"/>
      <c r="AB37" s="42">
        <f t="shared" si="8"/>
        <v>0</v>
      </c>
      <c r="AC37" s="44"/>
      <c r="AD37" s="42">
        <f t="shared" si="9"/>
        <v>0</v>
      </c>
      <c r="AE37" s="43"/>
      <c r="AF37" s="42">
        <f t="shared" si="10"/>
        <v>0</v>
      </c>
      <c r="AG37" s="43"/>
      <c r="AH37" s="42">
        <f t="shared" si="11"/>
        <v>0</v>
      </c>
      <c r="AI37" s="43"/>
      <c r="AJ37" s="42">
        <f t="shared" si="12"/>
        <v>0</v>
      </c>
      <c r="AK37" s="3"/>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row>
    <row r="38" spans="1:134" s="9" customFormat="1" ht="24" hidden="1" customHeight="1" x14ac:dyDescent="0.15">
      <c r="A38" s="7"/>
      <c r="B38" s="102"/>
      <c r="C38" s="101"/>
      <c r="D38" s="20"/>
      <c r="E38" s="21"/>
      <c r="F38" s="22"/>
      <c r="G38" s="84">
        <f t="shared" si="13"/>
        <v>0</v>
      </c>
      <c r="H38" s="41" t="str">
        <f t="shared" si="0"/>
        <v/>
      </c>
      <c r="I38" s="67" t="str">
        <f t="shared" si="16"/>
        <v/>
      </c>
      <c r="J38" s="41" t="str">
        <f t="shared" si="14"/>
        <v/>
      </c>
      <c r="K38" s="42" t="str">
        <f t="shared" si="15"/>
        <v/>
      </c>
      <c r="L38" s="8"/>
      <c r="M38" s="43"/>
      <c r="N38" s="42">
        <f t="shared" si="1"/>
        <v>0</v>
      </c>
      <c r="O38" s="44"/>
      <c r="P38" s="42">
        <f t="shared" si="2"/>
        <v>0</v>
      </c>
      <c r="Q38" s="44"/>
      <c r="R38" s="42">
        <f t="shared" si="3"/>
        <v>0</v>
      </c>
      <c r="S38" s="44"/>
      <c r="T38" s="42">
        <f t="shared" si="4"/>
        <v>0</v>
      </c>
      <c r="U38" s="44"/>
      <c r="V38" s="42">
        <f t="shared" si="5"/>
        <v>0</v>
      </c>
      <c r="W38" s="44"/>
      <c r="X38" s="42">
        <f t="shared" si="6"/>
        <v>0</v>
      </c>
      <c r="Y38" s="43"/>
      <c r="Z38" s="42">
        <f t="shared" si="7"/>
        <v>0</v>
      </c>
      <c r="AA38" s="44"/>
      <c r="AB38" s="42">
        <f t="shared" si="8"/>
        <v>0</v>
      </c>
      <c r="AC38" s="44"/>
      <c r="AD38" s="42">
        <f t="shared" si="9"/>
        <v>0</v>
      </c>
      <c r="AE38" s="43"/>
      <c r="AF38" s="42">
        <f t="shared" si="10"/>
        <v>0</v>
      </c>
      <c r="AG38" s="43"/>
      <c r="AH38" s="42">
        <f t="shared" si="11"/>
        <v>0</v>
      </c>
      <c r="AI38" s="43"/>
      <c r="AJ38" s="42">
        <f t="shared" si="12"/>
        <v>0</v>
      </c>
      <c r="AK38" s="3"/>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row>
    <row r="39" spans="1:134" s="9" customFormat="1" ht="24" hidden="1" customHeight="1" x14ac:dyDescent="0.15">
      <c r="A39" s="7"/>
      <c r="B39" s="100"/>
      <c r="C39" s="101"/>
      <c r="D39" s="20"/>
      <c r="E39" s="21"/>
      <c r="F39" s="22"/>
      <c r="G39" s="84">
        <f t="shared" si="13"/>
        <v>0</v>
      </c>
      <c r="H39" s="41" t="str">
        <f t="shared" si="0"/>
        <v/>
      </c>
      <c r="I39" s="67" t="str">
        <f t="shared" si="16"/>
        <v/>
      </c>
      <c r="J39" s="41" t="str">
        <f t="shared" si="14"/>
        <v/>
      </c>
      <c r="K39" s="42" t="str">
        <f t="shared" si="15"/>
        <v/>
      </c>
      <c r="L39" s="8"/>
      <c r="M39" s="43"/>
      <c r="N39" s="42">
        <f t="shared" si="1"/>
        <v>0</v>
      </c>
      <c r="O39" s="44"/>
      <c r="P39" s="42">
        <f t="shared" si="2"/>
        <v>0</v>
      </c>
      <c r="Q39" s="44"/>
      <c r="R39" s="42">
        <f t="shared" si="3"/>
        <v>0</v>
      </c>
      <c r="S39" s="44"/>
      <c r="T39" s="42">
        <f t="shared" si="4"/>
        <v>0</v>
      </c>
      <c r="U39" s="44"/>
      <c r="V39" s="42">
        <f t="shared" si="5"/>
        <v>0</v>
      </c>
      <c r="W39" s="44"/>
      <c r="X39" s="42">
        <f t="shared" si="6"/>
        <v>0</v>
      </c>
      <c r="Y39" s="43"/>
      <c r="Z39" s="42">
        <f t="shared" si="7"/>
        <v>0</v>
      </c>
      <c r="AA39" s="44"/>
      <c r="AB39" s="42">
        <f t="shared" si="8"/>
        <v>0</v>
      </c>
      <c r="AC39" s="44"/>
      <c r="AD39" s="42">
        <f t="shared" si="9"/>
        <v>0</v>
      </c>
      <c r="AE39" s="43"/>
      <c r="AF39" s="42">
        <f t="shared" si="10"/>
        <v>0</v>
      </c>
      <c r="AG39" s="43"/>
      <c r="AH39" s="42">
        <f t="shared" si="11"/>
        <v>0</v>
      </c>
      <c r="AI39" s="43"/>
      <c r="AJ39" s="42">
        <f t="shared" si="12"/>
        <v>0</v>
      </c>
      <c r="AK39" s="3"/>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row>
    <row r="40" spans="1:134" s="10" customFormat="1" ht="24" hidden="1" customHeight="1" x14ac:dyDescent="0.15">
      <c r="A40" s="7"/>
      <c r="B40" s="100"/>
      <c r="C40" s="101"/>
      <c r="D40" s="20"/>
      <c r="E40" s="21"/>
      <c r="F40" s="22"/>
      <c r="G40" s="84">
        <f t="shared" si="13"/>
        <v>0</v>
      </c>
      <c r="H40" s="41" t="str">
        <f t="shared" si="0"/>
        <v/>
      </c>
      <c r="I40" s="67" t="str">
        <f t="shared" si="16"/>
        <v/>
      </c>
      <c r="J40" s="41" t="str">
        <f t="shared" si="14"/>
        <v/>
      </c>
      <c r="K40" s="42" t="str">
        <f t="shared" si="15"/>
        <v/>
      </c>
      <c r="L40" s="8"/>
      <c r="M40" s="43"/>
      <c r="N40" s="42">
        <f t="shared" si="1"/>
        <v>0</v>
      </c>
      <c r="O40" s="44"/>
      <c r="P40" s="42">
        <f t="shared" si="2"/>
        <v>0</v>
      </c>
      <c r="Q40" s="44"/>
      <c r="R40" s="42">
        <f t="shared" si="3"/>
        <v>0</v>
      </c>
      <c r="S40" s="44"/>
      <c r="T40" s="42">
        <f t="shared" si="4"/>
        <v>0</v>
      </c>
      <c r="U40" s="44"/>
      <c r="V40" s="42">
        <f t="shared" si="5"/>
        <v>0</v>
      </c>
      <c r="W40" s="44"/>
      <c r="X40" s="42">
        <f t="shared" si="6"/>
        <v>0</v>
      </c>
      <c r="Y40" s="43"/>
      <c r="Z40" s="42">
        <f t="shared" si="7"/>
        <v>0</v>
      </c>
      <c r="AA40" s="44"/>
      <c r="AB40" s="42">
        <f t="shared" si="8"/>
        <v>0</v>
      </c>
      <c r="AC40" s="44"/>
      <c r="AD40" s="42">
        <f t="shared" si="9"/>
        <v>0</v>
      </c>
      <c r="AE40" s="43"/>
      <c r="AF40" s="42">
        <f t="shared" si="10"/>
        <v>0</v>
      </c>
      <c r="AG40" s="43"/>
      <c r="AH40" s="42">
        <f t="shared" si="11"/>
        <v>0</v>
      </c>
      <c r="AI40" s="43"/>
      <c r="AJ40" s="42">
        <f t="shared" si="12"/>
        <v>0</v>
      </c>
      <c r="AK40" s="5"/>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row>
    <row r="41" spans="1:134" s="9" customFormat="1" ht="24" hidden="1" customHeight="1" x14ac:dyDescent="0.15">
      <c r="A41" s="7"/>
      <c r="B41" s="100"/>
      <c r="C41" s="101"/>
      <c r="D41" s="20"/>
      <c r="E41" s="21"/>
      <c r="F41" s="22"/>
      <c r="G41" s="84">
        <f t="shared" si="13"/>
        <v>0</v>
      </c>
      <c r="H41" s="41" t="str">
        <f t="shared" si="0"/>
        <v/>
      </c>
      <c r="I41" s="67" t="str">
        <f t="shared" si="16"/>
        <v/>
      </c>
      <c r="J41" s="41" t="str">
        <f t="shared" si="14"/>
        <v/>
      </c>
      <c r="K41" s="42" t="str">
        <f t="shared" si="15"/>
        <v/>
      </c>
      <c r="L41" s="8"/>
      <c r="M41" s="43"/>
      <c r="N41" s="42">
        <f t="shared" si="1"/>
        <v>0</v>
      </c>
      <c r="O41" s="44"/>
      <c r="P41" s="42">
        <f t="shared" si="2"/>
        <v>0</v>
      </c>
      <c r="Q41" s="44"/>
      <c r="R41" s="42">
        <f t="shared" si="3"/>
        <v>0</v>
      </c>
      <c r="S41" s="44"/>
      <c r="T41" s="42">
        <f t="shared" si="4"/>
        <v>0</v>
      </c>
      <c r="U41" s="44"/>
      <c r="V41" s="42">
        <f t="shared" si="5"/>
        <v>0</v>
      </c>
      <c r="W41" s="44"/>
      <c r="X41" s="42">
        <f t="shared" si="6"/>
        <v>0</v>
      </c>
      <c r="Y41" s="43"/>
      <c r="Z41" s="42">
        <f t="shared" si="7"/>
        <v>0</v>
      </c>
      <c r="AA41" s="44"/>
      <c r="AB41" s="42">
        <f t="shared" si="8"/>
        <v>0</v>
      </c>
      <c r="AC41" s="44"/>
      <c r="AD41" s="42">
        <f t="shared" si="9"/>
        <v>0</v>
      </c>
      <c r="AE41" s="43"/>
      <c r="AF41" s="42">
        <f t="shared" si="10"/>
        <v>0</v>
      </c>
      <c r="AG41" s="43"/>
      <c r="AH41" s="42">
        <f t="shared" si="11"/>
        <v>0</v>
      </c>
      <c r="AI41" s="43"/>
      <c r="AJ41" s="42">
        <f t="shared" si="12"/>
        <v>0</v>
      </c>
      <c r="AK41" s="3"/>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row>
    <row r="42" spans="1:134" s="9" customFormat="1" ht="24" hidden="1" customHeight="1" x14ac:dyDescent="0.15">
      <c r="A42" s="7"/>
      <c r="B42" s="100"/>
      <c r="C42" s="101"/>
      <c r="D42" s="20"/>
      <c r="E42" s="21"/>
      <c r="F42" s="22"/>
      <c r="G42" s="84">
        <f t="shared" si="13"/>
        <v>0</v>
      </c>
      <c r="H42" s="41" t="str">
        <f t="shared" si="0"/>
        <v/>
      </c>
      <c r="I42" s="67" t="str">
        <f t="shared" si="16"/>
        <v/>
      </c>
      <c r="J42" s="41" t="str">
        <f t="shared" si="14"/>
        <v/>
      </c>
      <c r="K42" s="42" t="str">
        <f t="shared" si="15"/>
        <v/>
      </c>
      <c r="L42" s="8"/>
      <c r="M42" s="43"/>
      <c r="N42" s="42">
        <f t="shared" si="1"/>
        <v>0</v>
      </c>
      <c r="O42" s="44"/>
      <c r="P42" s="42">
        <f t="shared" si="2"/>
        <v>0</v>
      </c>
      <c r="Q42" s="44"/>
      <c r="R42" s="42">
        <f t="shared" si="3"/>
        <v>0</v>
      </c>
      <c r="S42" s="44"/>
      <c r="T42" s="42">
        <f t="shared" si="4"/>
        <v>0</v>
      </c>
      <c r="U42" s="44"/>
      <c r="V42" s="42">
        <f t="shared" si="5"/>
        <v>0</v>
      </c>
      <c r="W42" s="44"/>
      <c r="X42" s="42">
        <f t="shared" si="6"/>
        <v>0</v>
      </c>
      <c r="Y42" s="43"/>
      <c r="Z42" s="42">
        <f t="shared" si="7"/>
        <v>0</v>
      </c>
      <c r="AA42" s="44"/>
      <c r="AB42" s="42">
        <f t="shared" si="8"/>
        <v>0</v>
      </c>
      <c r="AC42" s="44"/>
      <c r="AD42" s="42">
        <f t="shared" si="9"/>
        <v>0</v>
      </c>
      <c r="AE42" s="43"/>
      <c r="AF42" s="42">
        <f t="shared" si="10"/>
        <v>0</v>
      </c>
      <c r="AG42" s="43"/>
      <c r="AH42" s="42">
        <f t="shared" si="11"/>
        <v>0</v>
      </c>
      <c r="AI42" s="43"/>
      <c r="AJ42" s="42">
        <f t="shared" si="12"/>
        <v>0</v>
      </c>
      <c r="AK42" s="3"/>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row>
    <row r="43" spans="1:134" s="9" customFormat="1" ht="24" hidden="1" customHeight="1" x14ac:dyDescent="0.15">
      <c r="A43" s="7"/>
      <c r="B43" s="100"/>
      <c r="C43" s="101"/>
      <c r="D43" s="20"/>
      <c r="E43" s="21"/>
      <c r="F43" s="22"/>
      <c r="G43" s="84">
        <f t="shared" si="13"/>
        <v>0</v>
      </c>
      <c r="H43" s="41" t="str">
        <f t="shared" si="0"/>
        <v/>
      </c>
      <c r="I43" s="67" t="str">
        <f t="shared" si="16"/>
        <v/>
      </c>
      <c r="J43" s="41" t="str">
        <f t="shared" si="14"/>
        <v/>
      </c>
      <c r="K43" s="42" t="str">
        <f t="shared" si="15"/>
        <v/>
      </c>
      <c r="L43" s="8"/>
      <c r="M43" s="43"/>
      <c r="N43" s="42">
        <f t="shared" si="1"/>
        <v>0</v>
      </c>
      <c r="O43" s="44"/>
      <c r="P43" s="42">
        <f t="shared" si="2"/>
        <v>0</v>
      </c>
      <c r="Q43" s="44"/>
      <c r="R43" s="42">
        <f t="shared" si="3"/>
        <v>0</v>
      </c>
      <c r="S43" s="44"/>
      <c r="T43" s="42">
        <f t="shared" si="4"/>
        <v>0</v>
      </c>
      <c r="U43" s="44"/>
      <c r="V43" s="42">
        <f t="shared" si="5"/>
        <v>0</v>
      </c>
      <c r="W43" s="44"/>
      <c r="X43" s="42">
        <f t="shared" si="6"/>
        <v>0</v>
      </c>
      <c r="Y43" s="43"/>
      <c r="Z43" s="42">
        <f t="shared" si="7"/>
        <v>0</v>
      </c>
      <c r="AA43" s="44"/>
      <c r="AB43" s="42">
        <f t="shared" si="8"/>
        <v>0</v>
      </c>
      <c r="AC43" s="44"/>
      <c r="AD43" s="42">
        <f t="shared" si="9"/>
        <v>0</v>
      </c>
      <c r="AE43" s="43"/>
      <c r="AF43" s="42">
        <f t="shared" si="10"/>
        <v>0</v>
      </c>
      <c r="AG43" s="43"/>
      <c r="AH43" s="42">
        <f t="shared" si="11"/>
        <v>0</v>
      </c>
      <c r="AI43" s="43"/>
      <c r="AJ43" s="42">
        <f t="shared" si="12"/>
        <v>0</v>
      </c>
      <c r="AK43" s="3"/>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row>
    <row r="44" spans="1:134" s="9" customFormat="1" ht="24" hidden="1" customHeight="1" x14ac:dyDescent="0.15">
      <c r="A44" s="7"/>
      <c r="B44" s="100"/>
      <c r="C44" s="101"/>
      <c r="D44" s="20"/>
      <c r="E44" s="21"/>
      <c r="F44" s="22"/>
      <c r="G44" s="84">
        <f t="shared" si="13"/>
        <v>0</v>
      </c>
      <c r="H44" s="41" t="str">
        <f t="shared" si="0"/>
        <v/>
      </c>
      <c r="I44" s="67" t="str">
        <f>IF(D44="","",ROUND(H44*F44,0))</f>
        <v/>
      </c>
      <c r="J44" s="41" t="str">
        <f t="shared" si="14"/>
        <v/>
      </c>
      <c r="K44" s="42" t="str">
        <f t="shared" si="15"/>
        <v/>
      </c>
      <c r="L44" s="8"/>
      <c r="M44" s="43"/>
      <c r="N44" s="42">
        <f t="shared" si="1"/>
        <v>0</v>
      </c>
      <c r="O44" s="44"/>
      <c r="P44" s="42">
        <f t="shared" si="2"/>
        <v>0</v>
      </c>
      <c r="Q44" s="44"/>
      <c r="R44" s="42">
        <f t="shared" si="3"/>
        <v>0</v>
      </c>
      <c r="S44" s="44"/>
      <c r="T44" s="42">
        <f t="shared" si="4"/>
        <v>0</v>
      </c>
      <c r="U44" s="44"/>
      <c r="V44" s="42">
        <f t="shared" si="5"/>
        <v>0</v>
      </c>
      <c r="W44" s="44"/>
      <c r="X44" s="42">
        <f t="shared" si="6"/>
        <v>0</v>
      </c>
      <c r="Y44" s="43"/>
      <c r="Z44" s="42">
        <f t="shared" si="7"/>
        <v>0</v>
      </c>
      <c r="AA44" s="44"/>
      <c r="AB44" s="42">
        <f t="shared" si="8"/>
        <v>0</v>
      </c>
      <c r="AC44" s="44"/>
      <c r="AD44" s="42">
        <f t="shared" si="9"/>
        <v>0</v>
      </c>
      <c r="AE44" s="43"/>
      <c r="AF44" s="42">
        <f t="shared" si="10"/>
        <v>0</v>
      </c>
      <c r="AG44" s="43"/>
      <c r="AH44" s="42">
        <f t="shared" si="11"/>
        <v>0</v>
      </c>
      <c r="AI44" s="43"/>
      <c r="AJ44" s="42">
        <f t="shared" si="12"/>
        <v>0</v>
      </c>
      <c r="AK44" s="3"/>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row>
    <row r="45" spans="1:134" s="9" customFormat="1" ht="24" customHeight="1" x14ac:dyDescent="0.15">
      <c r="A45" s="7"/>
      <c r="B45" s="124" t="s">
        <v>167</v>
      </c>
      <c r="C45" s="125"/>
      <c r="D45" s="105"/>
      <c r="E45" s="54"/>
      <c r="F45" s="106"/>
      <c r="G45" s="107">
        <f>SUM(G3:G44)</f>
        <v>0</v>
      </c>
      <c r="H45" s="41"/>
      <c r="I45" s="65">
        <f>SUM(I3:I44)</f>
        <v>0</v>
      </c>
      <c r="J45" s="41"/>
      <c r="K45" s="67">
        <f>SUM(K3:K44)</f>
        <v>0</v>
      </c>
      <c r="L45" s="108"/>
      <c r="M45" s="109"/>
      <c r="N45" s="42">
        <f>SUM(N3:N44)</f>
        <v>0</v>
      </c>
      <c r="O45" s="110"/>
      <c r="P45" s="42">
        <f>SUM(P3:P44)</f>
        <v>0</v>
      </c>
      <c r="Q45" s="110"/>
      <c r="R45" s="42">
        <f>SUM(R3:R44)</f>
        <v>0</v>
      </c>
      <c r="S45" s="110"/>
      <c r="T45" s="42">
        <f>SUM(T3:T44)</f>
        <v>0</v>
      </c>
      <c r="U45" s="110"/>
      <c r="V45" s="42">
        <f>SUM(V3:V44)</f>
        <v>0</v>
      </c>
      <c r="W45" s="110"/>
      <c r="X45" s="42">
        <f>SUM(X3:X44)</f>
        <v>0</v>
      </c>
      <c r="Y45" s="109"/>
      <c r="Z45" s="42">
        <f>SUM(Z3:Z44)</f>
        <v>0</v>
      </c>
      <c r="AA45" s="110"/>
      <c r="AB45" s="42">
        <f>SUM(AB3:AB44)</f>
        <v>0</v>
      </c>
      <c r="AC45" s="110"/>
      <c r="AD45" s="42">
        <f>SUM(AD3:AD44)</f>
        <v>0</v>
      </c>
      <c r="AE45" s="109"/>
      <c r="AF45" s="42">
        <f>SUM(AF3:AF44)</f>
        <v>0</v>
      </c>
      <c r="AG45" s="109"/>
      <c r="AH45" s="42">
        <f>SUM(AH3:AH44)</f>
        <v>0</v>
      </c>
      <c r="AI45" s="109"/>
      <c r="AJ45" s="42">
        <f>SUM(AJ3:AJ44)</f>
        <v>0</v>
      </c>
      <c r="AK45" s="3"/>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row>
    <row r="46" spans="1:134" s="9" customFormat="1" ht="24" customHeight="1" x14ac:dyDescent="0.15">
      <c r="A46" s="7"/>
      <c r="B46" s="124" t="s">
        <v>193</v>
      </c>
      <c r="C46" s="125"/>
      <c r="D46" s="29"/>
      <c r="E46" s="30"/>
      <c r="F46" s="31"/>
      <c r="G46" s="84">
        <f>D46*F46</f>
        <v>0</v>
      </c>
      <c r="H46" s="41" t="str">
        <f>IF(D46="","",IF($H$1=$M$1,M46,IF($H$1=$O$1,O46,IF($H$1=$Q$1,Q46,IF($H$1=$S$1,S46,IF($H$1=$U$1,U46,IF($H$1=$W$1,W46,IF($H$1=$Y$1,Y46,IF($H$1=$AA$1,AA46,IF($H$1=$AC$1,AC46,IF($H$1=$AE$1,AE46,IF($H$1=$AG$1,AG46,AI46))))))))))))</f>
        <v/>
      </c>
      <c r="I46" s="122">
        <f>IF(D46=0,0,IF($H$1=$M$1,N46,IF($H$1=$O$1,P46,IF($H$1=$Q$1,R46,IF($H$1=$S$1,T46,IF($H$1=$U$1,V46,IF($H$1=$W$1,X46,IF($H$1=$Y$1,Z46,IF($H$1=$AA$1,AB46,IF($H$1=$AC$1,AD46,IF($H$1=$AE$1,AF46,IF($H$1=$AG$1,AH46,AJ46))))))))))))</f>
        <v>0</v>
      </c>
      <c r="J46" s="123">
        <f>D46</f>
        <v>0</v>
      </c>
      <c r="K46" s="122">
        <f>IF(D46=0,0,N46+P46+R46+T46+V46+X46+Z46+AB46+AD46+AF46+AH46+AJ46)</f>
        <v>0</v>
      </c>
      <c r="L46" s="8"/>
      <c r="M46" s="117"/>
      <c r="N46" s="118"/>
      <c r="O46" s="119"/>
      <c r="P46" s="118"/>
      <c r="Q46" s="119"/>
      <c r="R46" s="118"/>
      <c r="S46" s="119"/>
      <c r="T46" s="118"/>
      <c r="U46" s="119"/>
      <c r="V46" s="118"/>
      <c r="W46" s="119"/>
      <c r="X46" s="118"/>
      <c r="Y46" s="117"/>
      <c r="Z46" s="118"/>
      <c r="AA46" s="119"/>
      <c r="AB46" s="118"/>
      <c r="AC46" s="119"/>
      <c r="AD46" s="118"/>
      <c r="AE46" s="120"/>
      <c r="AF46" s="118"/>
      <c r="AG46" s="121"/>
      <c r="AH46" s="118"/>
      <c r="AI46" s="121"/>
      <c r="AJ46" s="118"/>
      <c r="AK46" s="3"/>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row>
    <row r="47" spans="1:134" s="9" customFormat="1" ht="24" customHeight="1" x14ac:dyDescent="0.15">
      <c r="A47" s="7"/>
      <c r="B47" s="124" t="s">
        <v>168</v>
      </c>
      <c r="C47" s="125"/>
      <c r="D47" s="29"/>
      <c r="E47" s="30"/>
      <c r="F47" s="31"/>
      <c r="G47" s="84">
        <f>D47*F47</f>
        <v>0</v>
      </c>
      <c r="H47" s="41" t="str">
        <f>IF(D47="","",IF($H$1=$M$1,M47,IF($H$1=$O$1,O47,IF($H$1=$Q$1,Q47,IF($H$1=$S$1,S47,IF($H$1=$U$1,U47,IF($H$1=$W$1,W47,IF($H$1=$Y$1,Y47,IF($H$1=$AA$1,AA47,IF($H$1=$AC$1,AC47,IF($H$1=$AE$1,AE47,IF($H$1=$AG$1,AG47,AI47))))))))))))</f>
        <v/>
      </c>
      <c r="I47" s="122">
        <f>IF(D47=0,0,IF($H$1=$M$1,N47,IF($H$1=$O$1,P47,IF($H$1=$Q$1,R47,IF($H$1=$S$1,T47,IF($H$1=$U$1,V47,IF($H$1=$W$1,X47,IF($H$1=$Y$1,Z47,IF($H$1=$AA$1,AB47,IF($H$1=$AC$1,AD47,IF($H$1=$AE$1,AF47,IF($H$1=$AG$1,AH47,AJ47))))))))))))</f>
        <v>0</v>
      </c>
      <c r="J47" s="123">
        <f>D47</f>
        <v>0</v>
      </c>
      <c r="K47" s="122">
        <f>IF(D47=0,0,N47+P47+R47+T47+V47+X47+Z47+AB47+AD47+AF47+AH47+AJ47)</f>
        <v>0</v>
      </c>
      <c r="L47" s="8"/>
      <c r="M47" s="117"/>
      <c r="N47" s="118"/>
      <c r="O47" s="119"/>
      <c r="P47" s="118"/>
      <c r="Q47" s="119"/>
      <c r="R47" s="118"/>
      <c r="S47" s="119"/>
      <c r="T47" s="118"/>
      <c r="U47" s="119"/>
      <c r="V47" s="118"/>
      <c r="W47" s="119"/>
      <c r="X47" s="118"/>
      <c r="Y47" s="117"/>
      <c r="Z47" s="118"/>
      <c r="AA47" s="119"/>
      <c r="AB47" s="118"/>
      <c r="AC47" s="119"/>
      <c r="AD47" s="118"/>
      <c r="AE47" s="120"/>
      <c r="AF47" s="118"/>
      <c r="AG47" s="121"/>
      <c r="AH47" s="118"/>
      <c r="AI47" s="121"/>
      <c r="AJ47" s="118"/>
      <c r="AK47" s="3"/>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row>
    <row r="48" spans="1:134" s="14" customFormat="1" ht="24" customHeight="1" x14ac:dyDescent="0.15">
      <c r="A48" s="111"/>
      <c r="B48" s="126" t="s">
        <v>166</v>
      </c>
      <c r="C48" s="127"/>
      <c r="D48" s="55"/>
      <c r="E48" s="56"/>
      <c r="F48" s="57"/>
      <c r="G48" s="115">
        <f>G46+G47+G45</f>
        <v>0</v>
      </c>
      <c r="H48" s="113"/>
      <c r="I48" s="115">
        <f>I46+I47+I45</f>
        <v>0</v>
      </c>
      <c r="J48" s="113"/>
      <c r="K48" s="128">
        <f>K46+K47+K45</f>
        <v>0</v>
      </c>
      <c r="L48" s="108"/>
      <c r="M48" s="114"/>
      <c r="N48" s="112">
        <f>N46+N47+N45</f>
        <v>0</v>
      </c>
      <c r="O48" s="114"/>
      <c r="P48" s="112">
        <f>P46+P47+P45</f>
        <v>0</v>
      </c>
      <c r="Q48" s="114"/>
      <c r="R48" s="112">
        <f>R46+R47+R45</f>
        <v>0</v>
      </c>
      <c r="S48" s="114"/>
      <c r="T48" s="112">
        <f>T46+T47+T45</f>
        <v>0</v>
      </c>
      <c r="U48" s="114"/>
      <c r="V48" s="112">
        <f>V46+V47+V45</f>
        <v>0</v>
      </c>
      <c r="W48" s="114"/>
      <c r="X48" s="128">
        <f>X46+X47+X45</f>
        <v>0</v>
      </c>
      <c r="Y48" s="114"/>
      <c r="Z48" s="112">
        <f>Z46+Z47+Z45</f>
        <v>0</v>
      </c>
      <c r="AA48" s="114"/>
      <c r="AB48" s="112">
        <f>AB46+AB47+AB45</f>
        <v>0</v>
      </c>
      <c r="AC48" s="114"/>
      <c r="AD48" s="112">
        <f>AD46+AD47+AD45</f>
        <v>0</v>
      </c>
      <c r="AE48" s="114"/>
      <c r="AF48" s="112">
        <f>AF46+AF47+AF45</f>
        <v>0</v>
      </c>
      <c r="AG48" s="114"/>
      <c r="AH48" s="112">
        <f>AH46+AH47+AH45</f>
        <v>0</v>
      </c>
      <c r="AI48" s="114"/>
      <c r="AJ48" s="129">
        <f>AJ46+AJ47+AJ45</f>
        <v>0</v>
      </c>
      <c r="AK48" s="3"/>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row>
  </sheetData>
  <sheetProtection sheet="1" objects="1" scenarios="1" formatCells="0" formatColumns="0" formatRows="0" insertRows="0" deleteRows="0"/>
  <mergeCells count="17">
    <mergeCell ref="U1:V1"/>
    <mergeCell ref="W1:X1"/>
    <mergeCell ref="AI1:AJ1"/>
    <mergeCell ref="AG1:AH1"/>
    <mergeCell ref="A1:A2"/>
    <mergeCell ref="B1:C1"/>
    <mergeCell ref="D1:G1"/>
    <mergeCell ref="AE1:AF1"/>
    <mergeCell ref="H1:I1"/>
    <mergeCell ref="J1:K1"/>
    <mergeCell ref="M1:N1"/>
    <mergeCell ref="O1:P1"/>
    <mergeCell ref="Y1:Z1"/>
    <mergeCell ref="AA1:AB1"/>
    <mergeCell ref="AC1:AD1"/>
    <mergeCell ref="Q1:R1"/>
    <mergeCell ref="S1:T1"/>
  </mergeCells>
  <phoneticPr fontId="2"/>
  <printOptions horizontalCentered="1"/>
  <pageMargins left="0.31496062992125984" right="0" top="0.74803149606299213" bottom="0.39370078740157483" header="0.43307086614173229" footer="0.19685039370078741"/>
  <pageSetup paperSize="9" scale="87" orientation="landscape" r:id="rId1"/>
  <headerFooter alignWithMargins="0">
    <oddHeader>&amp;C&amp;"ＭＳ 明朝,太字"&amp;16&amp;E　出 来 高 明 細 書　</oddHeader>
    <oddFooter>&amp;C&amp;"ＭＳ 明朝,標準"&amp;12井口建設工業株式会社&amp;R&amp;"ＭＳ 明朝,標準"&amp;12P - &amp;P</oddFooter>
  </headerFooter>
  <colBreaks count="1" manualBreakCount="1">
    <brk id="24"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9">
    <tabColor indexed="42"/>
  </sheetPr>
  <dimension ref="A1:ED48"/>
  <sheetViews>
    <sheetView showGridLines="0" showZeros="0" view="pageBreakPreview" zoomScale="75" zoomScaleNormal="100" workbookViewId="0">
      <pane xSplit="4" topLeftCell="V1" activePane="topRight" state="frozenSplit"/>
      <selection activeCell="R45" sqref="R45"/>
      <selection pane="topRight" activeCell="C21" sqref="C21"/>
    </sheetView>
  </sheetViews>
  <sheetFormatPr defaultColWidth="9" defaultRowHeight="12" customHeight="1" x14ac:dyDescent="0.15"/>
  <cols>
    <col min="1" max="1" width="5" style="6" customWidth="1"/>
    <col min="2" max="3" width="27.5" style="4" customWidth="1"/>
    <col min="4" max="4" width="10" style="15" customWidth="1"/>
    <col min="5" max="5" width="6.625" style="16" customWidth="1"/>
    <col min="6" max="6" width="11.625" style="17" customWidth="1"/>
    <col min="7" max="7" width="13.375" style="17" customWidth="1"/>
    <col min="8" max="8" width="10" style="15" customWidth="1"/>
    <col min="9" max="9" width="13.375" style="18" customWidth="1"/>
    <col min="10" max="10" width="10" style="15" customWidth="1"/>
    <col min="11" max="11" width="13.25" style="18" customWidth="1"/>
    <col min="12" max="12" width="13.375" style="19" customWidth="1"/>
    <col min="13" max="13" width="10" style="15" customWidth="1"/>
    <col min="14" max="14" width="13.375" style="18" customWidth="1"/>
    <col min="15" max="15" width="10" style="15" customWidth="1"/>
    <col min="16" max="16" width="13.375" style="18" customWidth="1"/>
    <col min="17" max="17" width="10" style="15" customWidth="1"/>
    <col min="18" max="18" width="13.375" style="18" customWidth="1"/>
    <col min="19" max="19" width="10" style="15" customWidth="1"/>
    <col min="20" max="20" width="13.375" style="18" customWidth="1"/>
    <col min="21" max="21" width="10" style="15" customWidth="1"/>
    <col min="22" max="22" width="13.375" style="18" customWidth="1"/>
    <col min="23" max="23" width="10" style="15" customWidth="1"/>
    <col min="24" max="24" width="13.375" style="18" customWidth="1"/>
    <col min="25" max="25" width="10" style="15" customWidth="1"/>
    <col min="26" max="26" width="13.375" style="18" customWidth="1"/>
    <col min="27" max="27" width="10" style="15" customWidth="1"/>
    <col min="28" max="28" width="13.375" style="18" customWidth="1"/>
    <col min="29" max="29" width="10" style="15" customWidth="1"/>
    <col min="30" max="30" width="13.375" style="18" customWidth="1"/>
    <col min="31" max="31" width="10" style="15" customWidth="1"/>
    <col min="32" max="32" width="13.375" style="18" customWidth="1"/>
    <col min="33" max="33" width="10" style="15" customWidth="1"/>
    <col min="34" max="34" width="13.375" style="18" customWidth="1"/>
    <col min="35" max="35" width="10" style="15" customWidth="1"/>
    <col min="36" max="36" width="13.375" style="18" customWidth="1"/>
    <col min="37" max="37" width="9" style="3"/>
    <col min="38" max="16384" width="9" style="4"/>
  </cols>
  <sheetData>
    <row r="1" spans="1:134" ht="18" customHeight="1" x14ac:dyDescent="0.15">
      <c r="A1" s="572" t="s">
        <v>102</v>
      </c>
      <c r="B1" s="573" t="s">
        <v>5</v>
      </c>
      <c r="C1" s="574"/>
      <c r="D1" s="570" t="s">
        <v>97</v>
      </c>
      <c r="E1" s="575"/>
      <c r="F1" s="575"/>
      <c r="G1" s="576"/>
      <c r="H1" s="570" t="str">
        <f>CONCATENATE((表紙!BD2),"月出来高工事金額")</f>
        <v>月出来高工事金額</v>
      </c>
      <c r="I1" s="571"/>
      <c r="J1" s="570" t="s">
        <v>53</v>
      </c>
      <c r="K1" s="571"/>
      <c r="L1" s="2"/>
      <c r="M1" s="570" t="str">
        <f>IF((表紙!F9)="","月出来高工事金額",CONCATENATE(MONTH(表紙!F9),"月出来高工事金額"))</f>
        <v>月出来高工事金額</v>
      </c>
      <c r="N1" s="571"/>
      <c r="O1" s="570" t="str">
        <f>IF((表紙!F9)="","月出来高工事金額",CONCATENATE(MONTH(EOMONTH(表紙!F9,1)),"月出来高工事金額"))</f>
        <v>月出来高工事金額</v>
      </c>
      <c r="P1" s="571"/>
      <c r="Q1" s="570" t="str">
        <f>IF((表紙!F9)="","月出来高工事金額",CONCATENATE(MONTH(EOMONTH(表紙!F9,2)),"月出来高工事金額"))</f>
        <v>月出来高工事金額</v>
      </c>
      <c r="R1" s="571"/>
      <c r="S1" s="570" t="str">
        <f>IF((表紙!F9)="","月出来高工事金額",CONCATENATE(MONTH(EOMONTH(表紙!F9,3)),"月出来高工事金額"))</f>
        <v>月出来高工事金額</v>
      </c>
      <c r="T1" s="571"/>
      <c r="U1" s="570" t="str">
        <f>IF((表紙!F9)="","月出来高工事金額",CONCATENATE(MONTH(EOMONTH(表紙!F9,4)),"月出来高工事金額"))</f>
        <v>月出来高工事金額</v>
      </c>
      <c r="V1" s="571"/>
      <c r="W1" s="570" t="str">
        <f>IF((表紙!F9)="","月出来高工事金額",CONCATENATE(MONTH(EOMONTH(表紙!F9,5)),"月出来高工事金額"))</f>
        <v>月出来高工事金額</v>
      </c>
      <c r="X1" s="571"/>
      <c r="Y1" s="570" t="str">
        <f>IF((表紙!F9)="","月出来高工事金額",CONCATENATE(MONTH(EOMONTH(表紙!F9,6)),"月出来高工事金額"))</f>
        <v>月出来高工事金額</v>
      </c>
      <c r="Z1" s="571"/>
      <c r="AA1" s="570" t="str">
        <f>IF((表紙!F9)="","月出来高工事金額",CONCATENATE(MONTH(EOMONTH(表紙!F9,7)),"月出来高工事金額"))</f>
        <v>月出来高工事金額</v>
      </c>
      <c r="AB1" s="571"/>
      <c r="AC1" s="570" t="str">
        <f>IF((表紙!F9)="","月出来高工事金額",CONCATENATE(MONTH(EOMONTH(表紙!F9,8)),"月出来高工事金額"))</f>
        <v>月出来高工事金額</v>
      </c>
      <c r="AD1" s="571"/>
      <c r="AE1" s="570" t="str">
        <f>IF((表紙!F9)="","月出来高工事金額",CONCATENATE(MONTH(EOMONTH(表紙!F9,9)),"月出来高工事金額"))</f>
        <v>月出来高工事金額</v>
      </c>
      <c r="AF1" s="571"/>
      <c r="AG1" s="570" t="str">
        <f>IF((表紙!F9)="","月出来高工事金額",CONCATENATE(MONTH(EOMONTH(表紙!F9,10)),"月出来高工事金額"))</f>
        <v>月出来高工事金額</v>
      </c>
      <c r="AH1" s="571"/>
      <c r="AI1" s="570" t="str">
        <f>IF((表紙!F9)="","月出来高工事金額",CONCATENATE(MONTH(EOMONTH(表紙!F9,11)),"月出来高工事金額"))</f>
        <v>月出来高工事金額</v>
      </c>
      <c r="AJ1" s="571"/>
    </row>
    <row r="2" spans="1:134" s="6" customFormat="1" ht="18" customHeight="1" x14ac:dyDescent="0.15">
      <c r="A2" s="572"/>
      <c r="B2" s="77" t="s">
        <v>0</v>
      </c>
      <c r="C2" s="78" t="s">
        <v>44</v>
      </c>
      <c r="D2" s="79" t="s">
        <v>3</v>
      </c>
      <c r="E2" s="80" t="s">
        <v>1</v>
      </c>
      <c r="F2" s="81" t="s">
        <v>6</v>
      </c>
      <c r="G2" s="83" t="s">
        <v>2</v>
      </c>
      <c r="H2" s="79" t="s">
        <v>3</v>
      </c>
      <c r="I2" s="82" t="s">
        <v>2</v>
      </c>
      <c r="J2" s="79" t="s">
        <v>3</v>
      </c>
      <c r="K2" s="82" t="s">
        <v>2</v>
      </c>
      <c r="L2" s="2"/>
      <c r="M2" s="79" t="s">
        <v>3</v>
      </c>
      <c r="N2" s="82" t="s">
        <v>2</v>
      </c>
      <c r="O2" s="79" t="s">
        <v>3</v>
      </c>
      <c r="P2" s="82" t="s">
        <v>2</v>
      </c>
      <c r="Q2" s="79" t="s">
        <v>3</v>
      </c>
      <c r="R2" s="82" t="s">
        <v>2</v>
      </c>
      <c r="S2" s="79" t="s">
        <v>3</v>
      </c>
      <c r="T2" s="82" t="s">
        <v>2</v>
      </c>
      <c r="U2" s="79" t="s">
        <v>3</v>
      </c>
      <c r="V2" s="82" t="s">
        <v>2</v>
      </c>
      <c r="W2" s="79" t="s">
        <v>3</v>
      </c>
      <c r="X2" s="82" t="s">
        <v>2</v>
      </c>
      <c r="Y2" s="79" t="s">
        <v>3</v>
      </c>
      <c r="Z2" s="82" t="s">
        <v>2</v>
      </c>
      <c r="AA2" s="79" t="s">
        <v>3</v>
      </c>
      <c r="AB2" s="82" t="s">
        <v>2</v>
      </c>
      <c r="AC2" s="79" t="s">
        <v>3</v>
      </c>
      <c r="AD2" s="82" t="s">
        <v>2</v>
      </c>
      <c r="AE2" s="79" t="s">
        <v>3</v>
      </c>
      <c r="AF2" s="82" t="s">
        <v>2</v>
      </c>
      <c r="AG2" s="79" t="s">
        <v>3</v>
      </c>
      <c r="AH2" s="82" t="s">
        <v>2</v>
      </c>
      <c r="AI2" s="79" t="s">
        <v>3</v>
      </c>
      <c r="AJ2" s="82" t="s">
        <v>2</v>
      </c>
      <c r="AK2" s="5"/>
    </row>
    <row r="3" spans="1:134" s="9" customFormat="1" ht="24" customHeight="1" x14ac:dyDescent="0.15">
      <c r="A3" s="7"/>
      <c r="B3" s="100"/>
      <c r="C3" s="101"/>
      <c r="D3" s="20"/>
      <c r="E3" s="21"/>
      <c r="F3" s="22"/>
      <c r="G3" s="84">
        <f>ROUND(D3*F3,0)</f>
        <v>0</v>
      </c>
      <c r="H3" s="41" t="str">
        <f>IF(D3="","",IF($H$1=$M$1,M3,IF($H$1=$O$1,O3,IF($H$1=$Q$1,Q3,IF($H$1=$S$1,S3,IF($H$1=$U$1,U3,IF($H$1=$W$1,W3,IF($H$1=$Y$1,Y3,IF($H$1=$AA$1,AA3,IF($H$1=$AC$1,AC3,IF($H$1=$AE$1,AE3,IF($H$1=$AG$1,AG3,AI3))))))))))))</f>
        <v/>
      </c>
      <c r="I3" s="67" t="str">
        <f>IF(D3="","",ROUND(H3*F3,0))</f>
        <v/>
      </c>
      <c r="J3" s="41" t="str">
        <f t="shared" ref="J3:J44" si="0">IF(D3="","",M3+O3+Q3+S3+U3+W3+Y3+AA3+AC3+AE3+AG3+AI3)</f>
        <v/>
      </c>
      <c r="K3" s="42" t="str">
        <f t="shared" ref="K3:K44" si="1">IF(D3="","",ROUND(J3*F3,0))</f>
        <v/>
      </c>
      <c r="L3" s="8"/>
      <c r="M3" s="43"/>
      <c r="N3" s="42">
        <f t="shared" ref="N3:N44" si="2">ROUND(M3*F3,0)</f>
        <v>0</v>
      </c>
      <c r="O3" s="44"/>
      <c r="P3" s="42">
        <f t="shared" ref="P3:P44" si="3">ROUND(O3*F3,0)</f>
        <v>0</v>
      </c>
      <c r="Q3" s="44"/>
      <c r="R3" s="42">
        <f t="shared" ref="R3:R44" si="4">ROUND(Q3*F3,0)</f>
        <v>0</v>
      </c>
      <c r="S3" s="44"/>
      <c r="T3" s="42">
        <f t="shared" ref="T3:T44" si="5">ROUND(S3*F3,0)</f>
        <v>0</v>
      </c>
      <c r="U3" s="44"/>
      <c r="V3" s="42">
        <f t="shared" ref="V3:V44" si="6">ROUND(U3*F3,0)</f>
        <v>0</v>
      </c>
      <c r="W3" s="44"/>
      <c r="X3" s="42">
        <f t="shared" ref="X3:X44" si="7">ROUND(W3*F3,0)</f>
        <v>0</v>
      </c>
      <c r="Y3" s="43"/>
      <c r="Z3" s="42">
        <f t="shared" ref="Z3:Z44" si="8">ROUND(Y3*F3,0)</f>
        <v>0</v>
      </c>
      <c r="AA3" s="44"/>
      <c r="AB3" s="42">
        <f t="shared" ref="AB3:AB44" si="9">ROUND(AA3*F3,0)</f>
        <v>0</v>
      </c>
      <c r="AC3" s="44"/>
      <c r="AD3" s="42">
        <f t="shared" ref="AD3:AD44" si="10">ROUND(AC3*F3,0)</f>
        <v>0</v>
      </c>
      <c r="AE3" s="43"/>
      <c r="AF3" s="42">
        <f t="shared" ref="AF3:AF44" si="11">ROUND(AE3*F3,0)</f>
        <v>0</v>
      </c>
      <c r="AG3" s="43"/>
      <c r="AH3" s="42">
        <f t="shared" ref="AH3:AH44" si="12">ROUND(AG3*F3,0)</f>
        <v>0</v>
      </c>
      <c r="AI3" s="43"/>
      <c r="AJ3" s="42">
        <f t="shared" ref="AJ3:AJ44" si="13">ROUND(AI3*F3,0)</f>
        <v>0</v>
      </c>
      <c r="AK3" s="3"/>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row>
    <row r="4" spans="1:134" s="9" customFormat="1" ht="24" customHeight="1" x14ac:dyDescent="0.15">
      <c r="A4" s="7"/>
      <c r="B4" s="100"/>
      <c r="C4" s="101"/>
      <c r="D4" s="20"/>
      <c r="E4" s="21"/>
      <c r="F4" s="22"/>
      <c r="G4" s="84">
        <f t="shared" ref="G4:G44" si="14">ROUND(D4*F4,0)</f>
        <v>0</v>
      </c>
      <c r="H4" s="41" t="str">
        <f>IF(D4="","",IF($H$1=$M$1,M4,IF($H$1=$O$1,O4,IF($H$1=$Q$1,Q4,IF($H$1=$S$1,S4,IF($H$1=$U$1,U4,IF($H$1=$W$1,W4,IF($H$1=$Y$1,Y4,IF($H$1=$AA$1,AA4,IF($H$1=$AC$1,AC4,IF($H$1=$AE$1,AE4,IF($H$1=$AG$1,AG4,AI4))))))))))))</f>
        <v/>
      </c>
      <c r="I4" s="67" t="str">
        <f>IF(D4="","",ROUND(H4*F4,0))</f>
        <v/>
      </c>
      <c r="J4" s="41" t="str">
        <f t="shared" si="0"/>
        <v/>
      </c>
      <c r="K4" s="42" t="str">
        <f t="shared" si="1"/>
        <v/>
      </c>
      <c r="L4" s="8"/>
      <c r="M4" s="43"/>
      <c r="N4" s="42">
        <f t="shared" si="2"/>
        <v>0</v>
      </c>
      <c r="O4" s="44"/>
      <c r="P4" s="42">
        <f t="shared" si="3"/>
        <v>0</v>
      </c>
      <c r="Q4" s="44"/>
      <c r="R4" s="42">
        <f t="shared" si="4"/>
        <v>0</v>
      </c>
      <c r="S4" s="44"/>
      <c r="T4" s="42">
        <f t="shared" si="5"/>
        <v>0</v>
      </c>
      <c r="U4" s="44"/>
      <c r="V4" s="42">
        <f t="shared" si="6"/>
        <v>0</v>
      </c>
      <c r="W4" s="44"/>
      <c r="X4" s="42">
        <f t="shared" si="7"/>
        <v>0</v>
      </c>
      <c r="Y4" s="43"/>
      <c r="Z4" s="42">
        <f t="shared" si="8"/>
        <v>0</v>
      </c>
      <c r="AA4" s="44"/>
      <c r="AB4" s="42">
        <f t="shared" si="9"/>
        <v>0</v>
      </c>
      <c r="AC4" s="44"/>
      <c r="AD4" s="42">
        <f t="shared" si="10"/>
        <v>0</v>
      </c>
      <c r="AE4" s="43"/>
      <c r="AF4" s="42">
        <f t="shared" si="11"/>
        <v>0</v>
      </c>
      <c r="AG4" s="43"/>
      <c r="AH4" s="42">
        <f t="shared" si="12"/>
        <v>0</v>
      </c>
      <c r="AI4" s="43"/>
      <c r="AJ4" s="42">
        <f t="shared" si="13"/>
        <v>0</v>
      </c>
      <c r="AK4" s="3"/>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row>
    <row r="5" spans="1:134" s="9" customFormat="1" ht="24" customHeight="1" x14ac:dyDescent="0.15">
      <c r="A5" s="7"/>
      <c r="B5" s="100"/>
      <c r="C5" s="101"/>
      <c r="D5" s="20"/>
      <c r="E5" s="21"/>
      <c r="F5" s="22"/>
      <c r="G5" s="84">
        <f t="shared" si="14"/>
        <v>0</v>
      </c>
      <c r="H5" s="41" t="str">
        <f t="shared" ref="H5:H44" si="15">IF(D5="","",IF($H$1=$M$1,M5,IF($H$1=$O$1,O5,IF($H$1=$Q$1,Q5,IF($H$1=$S$1,S5,IF($H$1=$U$1,U5,IF($H$1=$W$1,W5,IF($H$1=$Y$1,Y5,IF($H$1=$AA$1,AA5,IF($H$1=$AC$1,AC5,IF($H$1=$AE$1,AE5,IF($H$1=$AG$1,AG5,AI5))))))))))))</f>
        <v/>
      </c>
      <c r="I5" s="67" t="str">
        <f t="shared" ref="I5:I43" si="16">IF(D5="","",ROUND(H5*F5,0))</f>
        <v/>
      </c>
      <c r="J5" s="41" t="str">
        <f t="shared" si="0"/>
        <v/>
      </c>
      <c r="K5" s="42" t="str">
        <f t="shared" si="1"/>
        <v/>
      </c>
      <c r="L5" s="8"/>
      <c r="M5" s="43"/>
      <c r="N5" s="42">
        <f t="shared" si="2"/>
        <v>0</v>
      </c>
      <c r="O5" s="44"/>
      <c r="P5" s="42">
        <f t="shared" si="3"/>
        <v>0</v>
      </c>
      <c r="Q5" s="44"/>
      <c r="R5" s="42">
        <f t="shared" si="4"/>
        <v>0</v>
      </c>
      <c r="S5" s="44"/>
      <c r="T5" s="42">
        <f t="shared" si="5"/>
        <v>0</v>
      </c>
      <c r="U5" s="44"/>
      <c r="V5" s="42">
        <f t="shared" si="6"/>
        <v>0</v>
      </c>
      <c r="W5" s="44"/>
      <c r="X5" s="42">
        <f t="shared" si="7"/>
        <v>0</v>
      </c>
      <c r="Y5" s="43"/>
      <c r="Z5" s="42">
        <f t="shared" si="8"/>
        <v>0</v>
      </c>
      <c r="AA5" s="44"/>
      <c r="AB5" s="42">
        <f t="shared" si="9"/>
        <v>0</v>
      </c>
      <c r="AC5" s="44"/>
      <c r="AD5" s="42">
        <f t="shared" si="10"/>
        <v>0</v>
      </c>
      <c r="AE5" s="43"/>
      <c r="AF5" s="42">
        <f t="shared" si="11"/>
        <v>0</v>
      </c>
      <c r="AG5" s="43"/>
      <c r="AH5" s="42">
        <f t="shared" si="12"/>
        <v>0</v>
      </c>
      <c r="AI5" s="43"/>
      <c r="AJ5" s="42">
        <f t="shared" si="13"/>
        <v>0</v>
      </c>
      <c r="AK5" s="3"/>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row>
    <row r="6" spans="1:134" s="9" customFormat="1" ht="24" customHeight="1" x14ac:dyDescent="0.15">
      <c r="A6" s="7"/>
      <c r="B6" s="100"/>
      <c r="C6" s="101"/>
      <c r="D6" s="20"/>
      <c r="E6" s="21"/>
      <c r="F6" s="22"/>
      <c r="G6" s="84">
        <f t="shared" si="14"/>
        <v>0</v>
      </c>
      <c r="H6" s="41" t="str">
        <f>IF(D6="","",IF($H$1=$M$1,M6,IF($H$1=$O$1,O6,IF($H$1=$Q$1,Q6,IF($H$1=$S$1,S6,IF($H$1=$U$1,U6,IF($H$1=$W$1,W6,IF($H$1=$Y$1,Y6,IF($H$1=$AA$1,AA6,IF($H$1=$AC$1,AC6,IF($H$1=$AE$1,AE6,IF($H$1=$AG$1,AG6,AI6))))))))))))</f>
        <v/>
      </c>
      <c r="I6" s="67" t="str">
        <f t="shared" si="16"/>
        <v/>
      </c>
      <c r="J6" s="41" t="str">
        <f t="shared" si="0"/>
        <v/>
      </c>
      <c r="K6" s="42" t="str">
        <f t="shared" si="1"/>
        <v/>
      </c>
      <c r="L6" s="8"/>
      <c r="M6" s="43"/>
      <c r="N6" s="42">
        <f t="shared" si="2"/>
        <v>0</v>
      </c>
      <c r="O6" s="44"/>
      <c r="P6" s="42">
        <f t="shared" si="3"/>
        <v>0</v>
      </c>
      <c r="Q6" s="44"/>
      <c r="R6" s="42">
        <f t="shared" si="4"/>
        <v>0</v>
      </c>
      <c r="S6" s="44"/>
      <c r="T6" s="42">
        <f t="shared" si="5"/>
        <v>0</v>
      </c>
      <c r="U6" s="44"/>
      <c r="V6" s="42">
        <f t="shared" si="6"/>
        <v>0</v>
      </c>
      <c r="W6" s="44"/>
      <c r="X6" s="42">
        <f t="shared" si="7"/>
        <v>0</v>
      </c>
      <c r="Y6" s="43"/>
      <c r="Z6" s="42">
        <f t="shared" si="8"/>
        <v>0</v>
      </c>
      <c r="AA6" s="44"/>
      <c r="AB6" s="42">
        <f t="shared" si="9"/>
        <v>0</v>
      </c>
      <c r="AC6" s="44"/>
      <c r="AD6" s="42">
        <f t="shared" si="10"/>
        <v>0</v>
      </c>
      <c r="AE6" s="43"/>
      <c r="AF6" s="42">
        <f t="shared" si="11"/>
        <v>0</v>
      </c>
      <c r="AG6" s="43"/>
      <c r="AH6" s="42">
        <f t="shared" si="12"/>
        <v>0</v>
      </c>
      <c r="AI6" s="43"/>
      <c r="AJ6" s="42">
        <f t="shared" si="13"/>
        <v>0</v>
      </c>
      <c r="AK6" s="3"/>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row>
    <row r="7" spans="1:134" s="9" customFormat="1" ht="24" customHeight="1" x14ac:dyDescent="0.15">
      <c r="A7" s="7"/>
      <c r="B7" s="100"/>
      <c r="C7" s="101"/>
      <c r="D7" s="20"/>
      <c r="E7" s="21"/>
      <c r="F7" s="22"/>
      <c r="G7" s="84">
        <f t="shared" si="14"/>
        <v>0</v>
      </c>
      <c r="H7" s="41" t="str">
        <f t="shared" si="15"/>
        <v/>
      </c>
      <c r="I7" s="67" t="str">
        <f t="shared" si="16"/>
        <v/>
      </c>
      <c r="J7" s="41" t="str">
        <f t="shared" si="0"/>
        <v/>
      </c>
      <c r="K7" s="42" t="str">
        <f t="shared" si="1"/>
        <v/>
      </c>
      <c r="L7" s="8"/>
      <c r="M7" s="43"/>
      <c r="N7" s="42">
        <f t="shared" si="2"/>
        <v>0</v>
      </c>
      <c r="O7" s="44"/>
      <c r="P7" s="42">
        <f t="shared" si="3"/>
        <v>0</v>
      </c>
      <c r="Q7" s="44"/>
      <c r="R7" s="42">
        <f t="shared" si="4"/>
        <v>0</v>
      </c>
      <c r="S7" s="44"/>
      <c r="T7" s="42">
        <f t="shared" si="5"/>
        <v>0</v>
      </c>
      <c r="U7" s="44"/>
      <c r="V7" s="42">
        <f t="shared" si="6"/>
        <v>0</v>
      </c>
      <c r="W7" s="44"/>
      <c r="X7" s="42">
        <f t="shared" si="7"/>
        <v>0</v>
      </c>
      <c r="Y7" s="43"/>
      <c r="Z7" s="42">
        <f t="shared" si="8"/>
        <v>0</v>
      </c>
      <c r="AA7" s="44"/>
      <c r="AB7" s="42">
        <f t="shared" si="9"/>
        <v>0</v>
      </c>
      <c r="AC7" s="44"/>
      <c r="AD7" s="42">
        <f t="shared" si="10"/>
        <v>0</v>
      </c>
      <c r="AE7" s="43"/>
      <c r="AF7" s="42">
        <f t="shared" si="11"/>
        <v>0</v>
      </c>
      <c r="AG7" s="43"/>
      <c r="AH7" s="42">
        <f t="shared" si="12"/>
        <v>0</v>
      </c>
      <c r="AI7" s="43"/>
      <c r="AJ7" s="42">
        <f t="shared" si="13"/>
        <v>0</v>
      </c>
      <c r="AK7" s="3"/>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row>
    <row r="8" spans="1:134" s="9" customFormat="1" ht="24" customHeight="1" x14ac:dyDescent="0.15">
      <c r="A8" s="7"/>
      <c r="B8" s="100"/>
      <c r="C8" s="101"/>
      <c r="D8" s="20"/>
      <c r="E8" s="21"/>
      <c r="F8" s="22"/>
      <c r="G8" s="84">
        <f t="shared" si="14"/>
        <v>0</v>
      </c>
      <c r="H8" s="41" t="str">
        <f t="shared" si="15"/>
        <v/>
      </c>
      <c r="I8" s="67" t="str">
        <f t="shared" si="16"/>
        <v/>
      </c>
      <c r="J8" s="41" t="str">
        <f t="shared" si="0"/>
        <v/>
      </c>
      <c r="K8" s="42" t="str">
        <f t="shared" si="1"/>
        <v/>
      </c>
      <c r="L8" s="8"/>
      <c r="M8" s="43"/>
      <c r="N8" s="42">
        <f t="shared" si="2"/>
        <v>0</v>
      </c>
      <c r="O8" s="44"/>
      <c r="P8" s="42">
        <f t="shared" si="3"/>
        <v>0</v>
      </c>
      <c r="Q8" s="44"/>
      <c r="R8" s="42">
        <f t="shared" si="4"/>
        <v>0</v>
      </c>
      <c r="S8" s="44"/>
      <c r="T8" s="42">
        <f t="shared" si="5"/>
        <v>0</v>
      </c>
      <c r="U8" s="44"/>
      <c r="V8" s="42">
        <f t="shared" si="6"/>
        <v>0</v>
      </c>
      <c r="W8" s="44"/>
      <c r="X8" s="42">
        <f t="shared" si="7"/>
        <v>0</v>
      </c>
      <c r="Y8" s="43"/>
      <c r="Z8" s="42">
        <f t="shared" si="8"/>
        <v>0</v>
      </c>
      <c r="AA8" s="44"/>
      <c r="AB8" s="42">
        <f t="shared" si="9"/>
        <v>0</v>
      </c>
      <c r="AC8" s="44"/>
      <c r="AD8" s="42">
        <f t="shared" si="10"/>
        <v>0</v>
      </c>
      <c r="AE8" s="43"/>
      <c r="AF8" s="42">
        <f t="shared" si="11"/>
        <v>0</v>
      </c>
      <c r="AG8" s="43"/>
      <c r="AH8" s="42">
        <f t="shared" si="12"/>
        <v>0</v>
      </c>
      <c r="AI8" s="43"/>
      <c r="AJ8" s="42">
        <f t="shared" si="13"/>
        <v>0</v>
      </c>
      <c r="AK8" s="3"/>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row>
    <row r="9" spans="1:134" s="9" customFormat="1" ht="24" customHeight="1" x14ac:dyDescent="0.15">
      <c r="A9" s="7"/>
      <c r="B9" s="100"/>
      <c r="C9" s="101"/>
      <c r="D9" s="20"/>
      <c r="E9" s="21"/>
      <c r="F9" s="22"/>
      <c r="G9" s="84">
        <f t="shared" si="14"/>
        <v>0</v>
      </c>
      <c r="H9" s="41" t="str">
        <f>IF(D9="","",IF($H$1=$M$1,M9,IF($H$1=$O$1,O9,IF($H$1=$Q$1,Q9,IF($H$1=$S$1,S9,IF($H$1=$U$1,U9,IF($H$1=$W$1,W9,IF($H$1=$Y$1,Y9,IF($H$1=$AA$1,AA9,IF($H$1=$AC$1,AC9,IF($H$1=$AE$1,AE9,IF($H$1=$AG$1,AG9,AI9))))))))))))</f>
        <v/>
      </c>
      <c r="I9" s="67" t="str">
        <f t="shared" si="16"/>
        <v/>
      </c>
      <c r="J9" s="41" t="str">
        <f t="shared" si="0"/>
        <v/>
      </c>
      <c r="K9" s="42" t="str">
        <f t="shared" si="1"/>
        <v/>
      </c>
      <c r="L9" s="8"/>
      <c r="M9" s="43"/>
      <c r="N9" s="42">
        <f t="shared" si="2"/>
        <v>0</v>
      </c>
      <c r="O9" s="44"/>
      <c r="P9" s="42">
        <f t="shared" si="3"/>
        <v>0</v>
      </c>
      <c r="Q9" s="44"/>
      <c r="R9" s="42">
        <f t="shared" si="4"/>
        <v>0</v>
      </c>
      <c r="S9" s="44"/>
      <c r="T9" s="42">
        <f t="shared" si="5"/>
        <v>0</v>
      </c>
      <c r="U9" s="44"/>
      <c r="V9" s="42">
        <f t="shared" si="6"/>
        <v>0</v>
      </c>
      <c r="W9" s="44"/>
      <c r="X9" s="42">
        <f t="shared" si="7"/>
        <v>0</v>
      </c>
      <c r="Y9" s="43"/>
      <c r="Z9" s="42">
        <f t="shared" si="8"/>
        <v>0</v>
      </c>
      <c r="AA9" s="44"/>
      <c r="AB9" s="42">
        <f t="shared" si="9"/>
        <v>0</v>
      </c>
      <c r="AC9" s="44"/>
      <c r="AD9" s="42">
        <f t="shared" si="10"/>
        <v>0</v>
      </c>
      <c r="AE9" s="43"/>
      <c r="AF9" s="42">
        <f t="shared" si="11"/>
        <v>0</v>
      </c>
      <c r="AG9" s="43"/>
      <c r="AH9" s="42">
        <f t="shared" si="12"/>
        <v>0</v>
      </c>
      <c r="AI9" s="43"/>
      <c r="AJ9" s="42">
        <f t="shared" si="13"/>
        <v>0</v>
      </c>
      <c r="AK9" s="3"/>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row>
    <row r="10" spans="1:134" s="9" customFormat="1" ht="24" customHeight="1" x14ac:dyDescent="0.15">
      <c r="A10" s="7"/>
      <c r="B10" s="100"/>
      <c r="C10" s="101"/>
      <c r="D10" s="20"/>
      <c r="E10" s="21"/>
      <c r="F10" s="22"/>
      <c r="G10" s="84">
        <f t="shared" si="14"/>
        <v>0</v>
      </c>
      <c r="H10" s="41" t="str">
        <f t="shared" si="15"/>
        <v/>
      </c>
      <c r="I10" s="67" t="str">
        <f t="shared" si="16"/>
        <v/>
      </c>
      <c r="J10" s="41" t="str">
        <f t="shared" si="0"/>
        <v/>
      </c>
      <c r="K10" s="42" t="str">
        <f t="shared" si="1"/>
        <v/>
      </c>
      <c r="L10" s="8"/>
      <c r="M10" s="43"/>
      <c r="N10" s="42">
        <f t="shared" si="2"/>
        <v>0</v>
      </c>
      <c r="O10" s="44"/>
      <c r="P10" s="42">
        <f t="shared" si="3"/>
        <v>0</v>
      </c>
      <c r="Q10" s="44"/>
      <c r="R10" s="42">
        <f t="shared" si="4"/>
        <v>0</v>
      </c>
      <c r="S10" s="44"/>
      <c r="T10" s="42">
        <f t="shared" si="5"/>
        <v>0</v>
      </c>
      <c r="U10" s="44"/>
      <c r="V10" s="42">
        <f t="shared" si="6"/>
        <v>0</v>
      </c>
      <c r="W10" s="44"/>
      <c r="X10" s="42">
        <f t="shared" si="7"/>
        <v>0</v>
      </c>
      <c r="Y10" s="43"/>
      <c r="Z10" s="42">
        <f t="shared" si="8"/>
        <v>0</v>
      </c>
      <c r="AA10" s="44"/>
      <c r="AB10" s="42">
        <f t="shared" si="9"/>
        <v>0</v>
      </c>
      <c r="AC10" s="44"/>
      <c r="AD10" s="42">
        <f t="shared" si="10"/>
        <v>0</v>
      </c>
      <c r="AE10" s="43"/>
      <c r="AF10" s="42">
        <f t="shared" si="11"/>
        <v>0</v>
      </c>
      <c r="AG10" s="43"/>
      <c r="AH10" s="42">
        <f t="shared" si="12"/>
        <v>0</v>
      </c>
      <c r="AI10" s="43"/>
      <c r="AJ10" s="42">
        <f t="shared" si="13"/>
        <v>0</v>
      </c>
      <c r="AK10" s="3"/>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row>
    <row r="11" spans="1:134" s="9" customFormat="1" ht="24" customHeight="1" x14ac:dyDescent="0.15">
      <c r="A11" s="7"/>
      <c r="B11" s="100"/>
      <c r="C11" s="101"/>
      <c r="D11" s="20"/>
      <c r="E11" s="21"/>
      <c r="F11" s="22"/>
      <c r="G11" s="84">
        <f t="shared" si="14"/>
        <v>0</v>
      </c>
      <c r="H11" s="41" t="str">
        <f t="shared" si="15"/>
        <v/>
      </c>
      <c r="I11" s="67" t="str">
        <f t="shared" si="16"/>
        <v/>
      </c>
      <c r="J11" s="41" t="str">
        <f t="shared" si="0"/>
        <v/>
      </c>
      <c r="K11" s="42" t="str">
        <f t="shared" si="1"/>
        <v/>
      </c>
      <c r="L11" s="8"/>
      <c r="M11" s="43"/>
      <c r="N11" s="42">
        <f t="shared" si="2"/>
        <v>0</v>
      </c>
      <c r="O11" s="44"/>
      <c r="P11" s="42">
        <f t="shared" si="3"/>
        <v>0</v>
      </c>
      <c r="Q11" s="44"/>
      <c r="R11" s="42">
        <f t="shared" si="4"/>
        <v>0</v>
      </c>
      <c r="S11" s="44"/>
      <c r="T11" s="42">
        <f t="shared" si="5"/>
        <v>0</v>
      </c>
      <c r="U11" s="44"/>
      <c r="V11" s="42">
        <f t="shared" si="6"/>
        <v>0</v>
      </c>
      <c r="W11" s="44"/>
      <c r="X11" s="42">
        <f t="shared" si="7"/>
        <v>0</v>
      </c>
      <c r="Y11" s="43"/>
      <c r="Z11" s="42">
        <f t="shared" si="8"/>
        <v>0</v>
      </c>
      <c r="AA11" s="44"/>
      <c r="AB11" s="42">
        <f t="shared" si="9"/>
        <v>0</v>
      </c>
      <c r="AC11" s="44"/>
      <c r="AD11" s="42">
        <f t="shared" si="10"/>
        <v>0</v>
      </c>
      <c r="AE11" s="43"/>
      <c r="AF11" s="42">
        <f t="shared" si="11"/>
        <v>0</v>
      </c>
      <c r="AG11" s="43"/>
      <c r="AH11" s="42">
        <f t="shared" si="12"/>
        <v>0</v>
      </c>
      <c r="AI11" s="43"/>
      <c r="AJ11" s="42">
        <f t="shared" si="13"/>
        <v>0</v>
      </c>
      <c r="AK11" s="3"/>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row>
    <row r="12" spans="1:134" s="9" customFormat="1" ht="24" customHeight="1" x14ac:dyDescent="0.15">
      <c r="A12" s="7"/>
      <c r="B12" s="32"/>
      <c r="C12" s="33"/>
      <c r="D12" s="20"/>
      <c r="E12" s="21"/>
      <c r="F12" s="22"/>
      <c r="G12" s="84">
        <f t="shared" si="14"/>
        <v>0</v>
      </c>
      <c r="H12" s="41" t="str">
        <f t="shared" si="15"/>
        <v/>
      </c>
      <c r="I12" s="67" t="str">
        <f t="shared" si="16"/>
        <v/>
      </c>
      <c r="J12" s="41" t="str">
        <f t="shared" si="0"/>
        <v/>
      </c>
      <c r="K12" s="42" t="str">
        <f t="shared" si="1"/>
        <v/>
      </c>
      <c r="L12" s="8"/>
      <c r="M12" s="43"/>
      <c r="N12" s="42">
        <f t="shared" si="2"/>
        <v>0</v>
      </c>
      <c r="O12" s="44"/>
      <c r="P12" s="42">
        <f t="shared" si="3"/>
        <v>0</v>
      </c>
      <c r="Q12" s="44"/>
      <c r="R12" s="42">
        <f t="shared" si="4"/>
        <v>0</v>
      </c>
      <c r="S12" s="44"/>
      <c r="T12" s="42">
        <f t="shared" si="5"/>
        <v>0</v>
      </c>
      <c r="U12" s="44"/>
      <c r="V12" s="42">
        <f t="shared" si="6"/>
        <v>0</v>
      </c>
      <c r="W12" s="44"/>
      <c r="X12" s="42">
        <f t="shared" si="7"/>
        <v>0</v>
      </c>
      <c r="Y12" s="43"/>
      <c r="Z12" s="42">
        <f t="shared" si="8"/>
        <v>0</v>
      </c>
      <c r="AA12" s="44"/>
      <c r="AB12" s="42">
        <f t="shared" si="9"/>
        <v>0</v>
      </c>
      <c r="AC12" s="44"/>
      <c r="AD12" s="42">
        <f t="shared" si="10"/>
        <v>0</v>
      </c>
      <c r="AE12" s="43"/>
      <c r="AF12" s="42">
        <f t="shared" si="11"/>
        <v>0</v>
      </c>
      <c r="AG12" s="43"/>
      <c r="AH12" s="42">
        <f t="shared" si="12"/>
        <v>0</v>
      </c>
      <c r="AI12" s="43"/>
      <c r="AJ12" s="42">
        <f t="shared" si="13"/>
        <v>0</v>
      </c>
      <c r="AK12" s="3"/>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row>
    <row r="13" spans="1:134" s="9" customFormat="1" ht="24" customHeight="1" x14ac:dyDescent="0.15">
      <c r="A13" s="7"/>
      <c r="B13" s="32"/>
      <c r="C13" s="33"/>
      <c r="D13" s="20"/>
      <c r="E13" s="21"/>
      <c r="F13" s="22"/>
      <c r="G13" s="84">
        <f t="shared" si="14"/>
        <v>0</v>
      </c>
      <c r="H13" s="41" t="str">
        <f t="shared" si="15"/>
        <v/>
      </c>
      <c r="I13" s="67" t="str">
        <f t="shared" si="16"/>
        <v/>
      </c>
      <c r="J13" s="41" t="str">
        <f t="shared" si="0"/>
        <v/>
      </c>
      <c r="K13" s="42" t="str">
        <f t="shared" si="1"/>
        <v/>
      </c>
      <c r="L13" s="8"/>
      <c r="M13" s="43"/>
      <c r="N13" s="42">
        <f t="shared" si="2"/>
        <v>0</v>
      </c>
      <c r="O13" s="44"/>
      <c r="P13" s="42">
        <f t="shared" si="3"/>
        <v>0</v>
      </c>
      <c r="Q13" s="44"/>
      <c r="R13" s="42">
        <f t="shared" si="4"/>
        <v>0</v>
      </c>
      <c r="S13" s="44"/>
      <c r="T13" s="42">
        <f t="shared" si="5"/>
        <v>0</v>
      </c>
      <c r="U13" s="44"/>
      <c r="V13" s="42">
        <f t="shared" si="6"/>
        <v>0</v>
      </c>
      <c r="W13" s="44"/>
      <c r="X13" s="42">
        <f t="shared" si="7"/>
        <v>0</v>
      </c>
      <c r="Y13" s="43"/>
      <c r="Z13" s="42">
        <f t="shared" si="8"/>
        <v>0</v>
      </c>
      <c r="AA13" s="44"/>
      <c r="AB13" s="42">
        <f t="shared" si="9"/>
        <v>0</v>
      </c>
      <c r="AC13" s="44"/>
      <c r="AD13" s="42">
        <f t="shared" si="10"/>
        <v>0</v>
      </c>
      <c r="AE13" s="43"/>
      <c r="AF13" s="42">
        <f t="shared" si="11"/>
        <v>0</v>
      </c>
      <c r="AG13" s="43"/>
      <c r="AH13" s="42">
        <f t="shared" si="12"/>
        <v>0</v>
      </c>
      <c r="AI13" s="43"/>
      <c r="AJ13" s="42">
        <f t="shared" si="13"/>
        <v>0</v>
      </c>
      <c r="AK13" s="3"/>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row>
    <row r="14" spans="1:134" s="9" customFormat="1" ht="24" customHeight="1" x14ac:dyDescent="0.15">
      <c r="A14" s="7"/>
      <c r="B14" s="34"/>
      <c r="C14" s="33"/>
      <c r="D14" s="20"/>
      <c r="E14" s="21"/>
      <c r="F14" s="22"/>
      <c r="G14" s="84">
        <f t="shared" si="14"/>
        <v>0</v>
      </c>
      <c r="H14" s="41" t="str">
        <f t="shared" si="15"/>
        <v/>
      </c>
      <c r="I14" s="67" t="str">
        <f t="shared" si="16"/>
        <v/>
      </c>
      <c r="J14" s="41" t="str">
        <f t="shared" si="0"/>
        <v/>
      </c>
      <c r="K14" s="42" t="str">
        <f t="shared" si="1"/>
        <v/>
      </c>
      <c r="L14" s="8"/>
      <c r="M14" s="43"/>
      <c r="N14" s="42">
        <f t="shared" si="2"/>
        <v>0</v>
      </c>
      <c r="O14" s="44"/>
      <c r="P14" s="42">
        <f t="shared" si="3"/>
        <v>0</v>
      </c>
      <c r="Q14" s="44"/>
      <c r="R14" s="42">
        <f t="shared" si="4"/>
        <v>0</v>
      </c>
      <c r="S14" s="44"/>
      <c r="T14" s="42">
        <f t="shared" si="5"/>
        <v>0</v>
      </c>
      <c r="U14" s="44"/>
      <c r="V14" s="42">
        <f t="shared" si="6"/>
        <v>0</v>
      </c>
      <c r="W14" s="44"/>
      <c r="X14" s="42">
        <f t="shared" si="7"/>
        <v>0</v>
      </c>
      <c r="Y14" s="43"/>
      <c r="Z14" s="42">
        <f t="shared" si="8"/>
        <v>0</v>
      </c>
      <c r="AA14" s="44"/>
      <c r="AB14" s="42">
        <f t="shared" si="9"/>
        <v>0</v>
      </c>
      <c r="AC14" s="44"/>
      <c r="AD14" s="42">
        <f t="shared" si="10"/>
        <v>0</v>
      </c>
      <c r="AE14" s="43"/>
      <c r="AF14" s="42">
        <f t="shared" si="11"/>
        <v>0</v>
      </c>
      <c r="AG14" s="43"/>
      <c r="AH14" s="42">
        <f t="shared" si="12"/>
        <v>0</v>
      </c>
      <c r="AI14" s="43"/>
      <c r="AJ14" s="42">
        <f t="shared" si="13"/>
        <v>0</v>
      </c>
      <c r="AK14" s="3"/>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row>
    <row r="15" spans="1:134" s="9" customFormat="1" ht="24" customHeight="1" x14ac:dyDescent="0.15">
      <c r="A15" s="7"/>
      <c r="B15" s="32"/>
      <c r="C15" s="33"/>
      <c r="D15" s="20"/>
      <c r="E15" s="21"/>
      <c r="F15" s="22"/>
      <c r="G15" s="84">
        <f t="shared" si="14"/>
        <v>0</v>
      </c>
      <c r="H15" s="41" t="str">
        <f t="shared" si="15"/>
        <v/>
      </c>
      <c r="I15" s="67" t="str">
        <f t="shared" si="16"/>
        <v/>
      </c>
      <c r="J15" s="41" t="str">
        <f t="shared" si="0"/>
        <v/>
      </c>
      <c r="K15" s="42" t="str">
        <f t="shared" si="1"/>
        <v/>
      </c>
      <c r="L15" s="8"/>
      <c r="M15" s="43"/>
      <c r="N15" s="42">
        <f t="shared" si="2"/>
        <v>0</v>
      </c>
      <c r="O15" s="44"/>
      <c r="P15" s="42">
        <f t="shared" si="3"/>
        <v>0</v>
      </c>
      <c r="Q15" s="44"/>
      <c r="R15" s="42">
        <f t="shared" si="4"/>
        <v>0</v>
      </c>
      <c r="S15" s="44"/>
      <c r="T15" s="42">
        <f t="shared" si="5"/>
        <v>0</v>
      </c>
      <c r="U15" s="44"/>
      <c r="V15" s="42">
        <f t="shared" si="6"/>
        <v>0</v>
      </c>
      <c r="W15" s="44"/>
      <c r="X15" s="42">
        <f t="shared" si="7"/>
        <v>0</v>
      </c>
      <c r="Y15" s="43"/>
      <c r="Z15" s="42">
        <f t="shared" si="8"/>
        <v>0</v>
      </c>
      <c r="AA15" s="44"/>
      <c r="AB15" s="42">
        <f t="shared" si="9"/>
        <v>0</v>
      </c>
      <c r="AC15" s="44"/>
      <c r="AD15" s="42">
        <f t="shared" si="10"/>
        <v>0</v>
      </c>
      <c r="AE15" s="43"/>
      <c r="AF15" s="42">
        <f t="shared" si="11"/>
        <v>0</v>
      </c>
      <c r="AG15" s="43"/>
      <c r="AH15" s="42">
        <f t="shared" si="12"/>
        <v>0</v>
      </c>
      <c r="AI15" s="43"/>
      <c r="AJ15" s="42">
        <f t="shared" si="13"/>
        <v>0</v>
      </c>
      <c r="AK15" s="3"/>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row>
    <row r="16" spans="1:134" s="9" customFormat="1" ht="24" customHeight="1" x14ac:dyDescent="0.15">
      <c r="A16" s="7"/>
      <c r="B16" s="32"/>
      <c r="C16" s="33"/>
      <c r="D16" s="20"/>
      <c r="E16" s="21"/>
      <c r="F16" s="22"/>
      <c r="G16" s="84">
        <f t="shared" si="14"/>
        <v>0</v>
      </c>
      <c r="H16" s="41" t="str">
        <f t="shared" si="15"/>
        <v/>
      </c>
      <c r="I16" s="67" t="str">
        <f t="shared" si="16"/>
        <v/>
      </c>
      <c r="J16" s="41" t="str">
        <f t="shared" si="0"/>
        <v/>
      </c>
      <c r="K16" s="42" t="str">
        <f t="shared" si="1"/>
        <v/>
      </c>
      <c r="L16" s="8"/>
      <c r="M16" s="43"/>
      <c r="N16" s="42">
        <f t="shared" si="2"/>
        <v>0</v>
      </c>
      <c r="O16" s="44"/>
      <c r="P16" s="42">
        <f t="shared" si="3"/>
        <v>0</v>
      </c>
      <c r="Q16" s="44"/>
      <c r="R16" s="42">
        <f t="shared" si="4"/>
        <v>0</v>
      </c>
      <c r="S16" s="44"/>
      <c r="T16" s="42">
        <f t="shared" si="5"/>
        <v>0</v>
      </c>
      <c r="U16" s="44"/>
      <c r="V16" s="42">
        <f t="shared" si="6"/>
        <v>0</v>
      </c>
      <c r="W16" s="44"/>
      <c r="X16" s="42">
        <f t="shared" si="7"/>
        <v>0</v>
      </c>
      <c r="Y16" s="43"/>
      <c r="Z16" s="42">
        <f t="shared" si="8"/>
        <v>0</v>
      </c>
      <c r="AA16" s="44"/>
      <c r="AB16" s="42">
        <f t="shared" si="9"/>
        <v>0</v>
      </c>
      <c r="AC16" s="44"/>
      <c r="AD16" s="42">
        <f t="shared" si="10"/>
        <v>0</v>
      </c>
      <c r="AE16" s="43"/>
      <c r="AF16" s="42">
        <f t="shared" si="11"/>
        <v>0</v>
      </c>
      <c r="AG16" s="43"/>
      <c r="AH16" s="42">
        <f t="shared" si="12"/>
        <v>0</v>
      </c>
      <c r="AI16" s="43"/>
      <c r="AJ16" s="42">
        <f t="shared" si="13"/>
        <v>0</v>
      </c>
      <c r="AK16" s="3"/>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row>
    <row r="17" spans="1:134" s="10" customFormat="1" ht="24" customHeight="1" x14ac:dyDescent="0.15">
      <c r="A17" s="7"/>
      <c r="B17" s="32"/>
      <c r="C17" s="33"/>
      <c r="D17" s="20"/>
      <c r="E17" s="21"/>
      <c r="F17" s="22"/>
      <c r="G17" s="84">
        <f t="shared" si="14"/>
        <v>0</v>
      </c>
      <c r="H17" s="41" t="str">
        <f t="shared" si="15"/>
        <v/>
      </c>
      <c r="I17" s="67" t="str">
        <f t="shared" si="16"/>
        <v/>
      </c>
      <c r="J17" s="41" t="str">
        <f t="shared" si="0"/>
        <v/>
      </c>
      <c r="K17" s="42" t="str">
        <f t="shared" si="1"/>
        <v/>
      </c>
      <c r="L17" s="8"/>
      <c r="M17" s="43"/>
      <c r="N17" s="42">
        <f t="shared" si="2"/>
        <v>0</v>
      </c>
      <c r="O17" s="44"/>
      <c r="P17" s="42">
        <f t="shared" si="3"/>
        <v>0</v>
      </c>
      <c r="Q17" s="44"/>
      <c r="R17" s="42">
        <f t="shared" si="4"/>
        <v>0</v>
      </c>
      <c r="S17" s="44"/>
      <c r="T17" s="42">
        <f t="shared" si="5"/>
        <v>0</v>
      </c>
      <c r="U17" s="44"/>
      <c r="V17" s="42">
        <f t="shared" si="6"/>
        <v>0</v>
      </c>
      <c r="W17" s="44"/>
      <c r="X17" s="42">
        <f t="shared" si="7"/>
        <v>0</v>
      </c>
      <c r="Y17" s="43"/>
      <c r="Z17" s="42">
        <f t="shared" si="8"/>
        <v>0</v>
      </c>
      <c r="AA17" s="44"/>
      <c r="AB17" s="42">
        <f t="shared" si="9"/>
        <v>0</v>
      </c>
      <c r="AC17" s="44"/>
      <c r="AD17" s="42">
        <f t="shared" si="10"/>
        <v>0</v>
      </c>
      <c r="AE17" s="43"/>
      <c r="AF17" s="42">
        <f t="shared" si="11"/>
        <v>0</v>
      </c>
      <c r="AG17" s="43"/>
      <c r="AH17" s="42">
        <f t="shared" si="12"/>
        <v>0</v>
      </c>
      <c r="AI17" s="43"/>
      <c r="AJ17" s="42">
        <f t="shared" si="13"/>
        <v>0</v>
      </c>
      <c r="AK17" s="5"/>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row>
    <row r="18" spans="1:134" s="9" customFormat="1" ht="24" customHeight="1" x14ac:dyDescent="0.15">
      <c r="A18" s="7"/>
      <c r="B18" s="32"/>
      <c r="C18" s="33"/>
      <c r="D18" s="20"/>
      <c r="E18" s="21"/>
      <c r="F18" s="22"/>
      <c r="G18" s="84">
        <f t="shared" si="14"/>
        <v>0</v>
      </c>
      <c r="H18" s="41" t="str">
        <f t="shared" si="15"/>
        <v/>
      </c>
      <c r="I18" s="67" t="str">
        <f t="shared" si="16"/>
        <v/>
      </c>
      <c r="J18" s="41" t="str">
        <f t="shared" si="0"/>
        <v/>
      </c>
      <c r="K18" s="42" t="str">
        <f t="shared" si="1"/>
        <v/>
      </c>
      <c r="L18" s="8"/>
      <c r="M18" s="43"/>
      <c r="N18" s="42">
        <f t="shared" si="2"/>
        <v>0</v>
      </c>
      <c r="O18" s="44"/>
      <c r="P18" s="42">
        <f t="shared" si="3"/>
        <v>0</v>
      </c>
      <c r="Q18" s="44"/>
      <c r="R18" s="42">
        <f t="shared" si="4"/>
        <v>0</v>
      </c>
      <c r="S18" s="44"/>
      <c r="T18" s="42">
        <f t="shared" si="5"/>
        <v>0</v>
      </c>
      <c r="U18" s="44"/>
      <c r="V18" s="42">
        <f t="shared" si="6"/>
        <v>0</v>
      </c>
      <c r="W18" s="44"/>
      <c r="X18" s="42">
        <f t="shared" si="7"/>
        <v>0</v>
      </c>
      <c r="Y18" s="43"/>
      <c r="Z18" s="42">
        <f t="shared" si="8"/>
        <v>0</v>
      </c>
      <c r="AA18" s="44"/>
      <c r="AB18" s="42">
        <f t="shared" si="9"/>
        <v>0</v>
      </c>
      <c r="AC18" s="44"/>
      <c r="AD18" s="42">
        <f t="shared" si="10"/>
        <v>0</v>
      </c>
      <c r="AE18" s="43"/>
      <c r="AF18" s="42">
        <f t="shared" si="11"/>
        <v>0</v>
      </c>
      <c r="AG18" s="43"/>
      <c r="AH18" s="42">
        <f t="shared" si="12"/>
        <v>0</v>
      </c>
      <c r="AI18" s="43"/>
      <c r="AJ18" s="42">
        <f t="shared" si="13"/>
        <v>0</v>
      </c>
      <c r="AK18" s="3"/>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row>
    <row r="19" spans="1:134" s="9" customFormat="1" ht="24" customHeight="1" x14ac:dyDescent="0.15">
      <c r="A19" s="7"/>
      <c r="B19" s="34"/>
      <c r="C19" s="33"/>
      <c r="D19" s="20"/>
      <c r="E19" s="21"/>
      <c r="F19" s="22"/>
      <c r="G19" s="84">
        <f t="shared" si="14"/>
        <v>0</v>
      </c>
      <c r="H19" s="41" t="str">
        <f t="shared" si="15"/>
        <v/>
      </c>
      <c r="I19" s="67" t="str">
        <f t="shared" si="16"/>
        <v/>
      </c>
      <c r="J19" s="41" t="str">
        <f t="shared" si="0"/>
        <v/>
      </c>
      <c r="K19" s="42" t="str">
        <f t="shared" si="1"/>
        <v/>
      </c>
      <c r="L19" s="8"/>
      <c r="M19" s="43"/>
      <c r="N19" s="42">
        <f t="shared" si="2"/>
        <v>0</v>
      </c>
      <c r="O19" s="44"/>
      <c r="P19" s="42">
        <f t="shared" si="3"/>
        <v>0</v>
      </c>
      <c r="Q19" s="44"/>
      <c r="R19" s="42">
        <f t="shared" si="4"/>
        <v>0</v>
      </c>
      <c r="S19" s="44"/>
      <c r="T19" s="42">
        <f t="shared" si="5"/>
        <v>0</v>
      </c>
      <c r="U19" s="44"/>
      <c r="V19" s="42">
        <f t="shared" si="6"/>
        <v>0</v>
      </c>
      <c r="W19" s="44"/>
      <c r="X19" s="42">
        <f t="shared" si="7"/>
        <v>0</v>
      </c>
      <c r="Y19" s="43"/>
      <c r="Z19" s="42">
        <f t="shared" si="8"/>
        <v>0</v>
      </c>
      <c r="AA19" s="44"/>
      <c r="AB19" s="42">
        <f t="shared" si="9"/>
        <v>0</v>
      </c>
      <c r="AC19" s="44"/>
      <c r="AD19" s="42">
        <f t="shared" si="10"/>
        <v>0</v>
      </c>
      <c r="AE19" s="43"/>
      <c r="AF19" s="42">
        <f t="shared" si="11"/>
        <v>0</v>
      </c>
      <c r="AG19" s="43"/>
      <c r="AH19" s="42">
        <f t="shared" si="12"/>
        <v>0</v>
      </c>
      <c r="AI19" s="43"/>
      <c r="AJ19" s="42">
        <f t="shared" si="13"/>
        <v>0</v>
      </c>
      <c r="AK19" s="3"/>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row>
    <row r="20" spans="1:134" s="9" customFormat="1" ht="24" customHeight="1" x14ac:dyDescent="0.15">
      <c r="A20" s="11"/>
      <c r="B20" s="32"/>
      <c r="C20" s="33"/>
      <c r="D20" s="20"/>
      <c r="E20" s="21"/>
      <c r="F20" s="22"/>
      <c r="G20" s="84">
        <f t="shared" si="14"/>
        <v>0</v>
      </c>
      <c r="H20" s="41" t="str">
        <f t="shared" si="15"/>
        <v/>
      </c>
      <c r="I20" s="67" t="str">
        <f t="shared" si="16"/>
        <v/>
      </c>
      <c r="J20" s="41" t="str">
        <f t="shared" si="0"/>
        <v/>
      </c>
      <c r="K20" s="42" t="str">
        <f t="shared" si="1"/>
        <v/>
      </c>
      <c r="L20" s="8"/>
      <c r="M20" s="43"/>
      <c r="N20" s="42">
        <f t="shared" si="2"/>
        <v>0</v>
      </c>
      <c r="O20" s="44"/>
      <c r="P20" s="42">
        <f t="shared" si="3"/>
        <v>0</v>
      </c>
      <c r="Q20" s="44"/>
      <c r="R20" s="42">
        <f t="shared" si="4"/>
        <v>0</v>
      </c>
      <c r="S20" s="44"/>
      <c r="T20" s="42">
        <f t="shared" si="5"/>
        <v>0</v>
      </c>
      <c r="U20" s="44"/>
      <c r="V20" s="42">
        <f t="shared" si="6"/>
        <v>0</v>
      </c>
      <c r="W20" s="44"/>
      <c r="X20" s="42">
        <f t="shared" si="7"/>
        <v>0</v>
      </c>
      <c r="Y20" s="43"/>
      <c r="Z20" s="42">
        <f t="shared" si="8"/>
        <v>0</v>
      </c>
      <c r="AA20" s="44"/>
      <c r="AB20" s="42">
        <f t="shared" si="9"/>
        <v>0</v>
      </c>
      <c r="AC20" s="44"/>
      <c r="AD20" s="42">
        <f t="shared" si="10"/>
        <v>0</v>
      </c>
      <c r="AE20" s="43"/>
      <c r="AF20" s="42">
        <f t="shared" si="11"/>
        <v>0</v>
      </c>
      <c r="AG20" s="43"/>
      <c r="AH20" s="42">
        <f t="shared" si="12"/>
        <v>0</v>
      </c>
      <c r="AI20" s="43"/>
      <c r="AJ20" s="42">
        <f t="shared" si="13"/>
        <v>0</v>
      </c>
      <c r="AK20" s="3"/>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row>
    <row r="21" spans="1:134" s="9" customFormat="1" ht="24" customHeight="1" x14ac:dyDescent="0.15">
      <c r="A21" s="11"/>
      <c r="B21" s="32"/>
      <c r="C21" s="33"/>
      <c r="D21" s="20"/>
      <c r="E21" s="21"/>
      <c r="F21" s="22"/>
      <c r="G21" s="84">
        <f t="shared" si="14"/>
        <v>0</v>
      </c>
      <c r="H21" s="41" t="str">
        <f t="shared" si="15"/>
        <v/>
      </c>
      <c r="I21" s="67" t="str">
        <f t="shared" si="16"/>
        <v/>
      </c>
      <c r="J21" s="41" t="str">
        <f t="shared" si="0"/>
        <v/>
      </c>
      <c r="K21" s="42" t="str">
        <f t="shared" si="1"/>
        <v/>
      </c>
      <c r="L21" s="8"/>
      <c r="M21" s="43"/>
      <c r="N21" s="42">
        <f t="shared" si="2"/>
        <v>0</v>
      </c>
      <c r="O21" s="44"/>
      <c r="P21" s="42">
        <f t="shared" si="3"/>
        <v>0</v>
      </c>
      <c r="Q21" s="44"/>
      <c r="R21" s="42">
        <f t="shared" si="4"/>
        <v>0</v>
      </c>
      <c r="S21" s="44"/>
      <c r="T21" s="42">
        <f t="shared" si="5"/>
        <v>0</v>
      </c>
      <c r="U21" s="44"/>
      <c r="V21" s="42">
        <f t="shared" si="6"/>
        <v>0</v>
      </c>
      <c r="W21" s="44"/>
      <c r="X21" s="42">
        <f t="shared" si="7"/>
        <v>0</v>
      </c>
      <c r="Y21" s="43"/>
      <c r="Z21" s="42">
        <f t="shared" si="8"/>
        <v>0</v>
      </c>
      <c r="AA21" s="44"/>
      <c r="AB21" s="42">
        <f t="shared" si="9"/>
        <v>0</v>
      </c>
      <c r="AC21" s="44"/>
      <c r="AD21" s="42">
        <f t="shared" si="10"/>
        <v>0</v>
      </c>
      <c r="AE21" s="43"/>
      <c r="AF21" s="42">
        <f t="shared" si="11"/>
        <v>0</v>
      </c>
      <c r="AG21" s="43"/>
      <c r="AH21" s="42">
        <f t="shared" si="12"/>
        <v>0</v>
      </c>
      <c r="AI21" s="43"/>
      <c r="AJ21" s="42">
        <f t="shared" si="13"/>
        <v>0</v>
      </c>
      <c r="AK21" s="3"/>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row>
    <row r="22" spans="1:134" s="9" customFormat="1" ht="24" hidden="1" customHeight="1" x14ac:dyDescent="0.15">
      <c r="A22" s="7"/>
      <c r="B22" s="32"/>
      <c r="C22" s="33"/>
      <c r="D22" s="20"/>
      <c r="E22" s="21"/>
      <c r="F22" s="22"/>
      <c r="G22" s="84">
        <f t="shared" si="14"/>
        <v>0</v>
      </c>
      <c r="H22" s="41" t="str">
        <f t="shared" si="15"/>
        <v/>
      </c>
      <c r="I22" s="67" t="str">
        <f t="shared" si="16"/>
        <v/>
      </c>
      <c r="J22" s="41" t="str">
        <f t="shared" si="0"/>
        <v/>
      </c>
      <c r="K22" s="42" t="str">
        <f t="shared" si="1"/>
        <v/>
      </c>
      <c r="L22" s="8"/>
      <c r="M22" s="43"/>
      <c r="N22" s="42">
        <f t="shared" si="2"/>
        <v>0</v>
      </c>
      <c r="O22" s="44"/>
      <c r="P22" s="42">
        <f t="shared" si="3"/>
        <v>0</v>
      </c>
      <c r="Q22" s="44"/>
      <c r="R22" s="42">
        <f t="shared" si="4"/>
        <v>0</v>
      </c>
      <c r="S22" s="44"/>
      <c r="T22" s="42">
        <f t="shared" si="5"/>
        <v>0</v>
      </c>
      <c r="U22" s="44"/>
      <c r="V22" s="42">
        <f t="shared" si="6"/>
        <v>0</v>
      </c>
      <c r="W22" s="44"/>
      <c r="X22" s="42">
        <f t="shared" si="7"/>
        <v>0</v>
      </c>
      <c r="Y22" s="43"/>
      <c r="Z22" s="42">
        <f t="shared" si="8"/>
        <v>0</v>
      </c>
      <c r="AA22" s="44"/>
      <c r="AB22" s="42">
        <f t="shared" si="9"/>
        <v>0</v>
      </c>
      <c r="AC22" s="44"/>
      <c r="AD22" s="42">
        <f t="shared" si="10"/>
        <v>0</v>
      </c>
      <c r="AE22" s="43"/>
      <c r="AF22" s="42">
        <f t="shared" si="11"/>
        <v>0</v>
      </c>
      <c r="AG22" s="43"/>
      <c r="AH22" s="42">
        <f t="shared" si="12"/>
        <v>0</v>
      </c>
      <c r="AI22" s="43"/>
      <c r="AJ22" s="42">
        <f t="shared" si="13"/>
        <v>0</v>
      </c>
      <c r="AK22" s="3"/>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row>
    <row r="23" spans="1:134" s="9" customFormat="1" ht="24" hidden="1" customHeight="1" x14ac:dyDescent="0.15">
      <c r="A23" s="7"/>
      <c r="B23" s="34"/>
      <c r="C23" s="33"/>
      <c r="D23" s="20"/>
      <c r="E23" s="21"/>
      <c r="F23" s="22"/>
      <c r="G23" s="84">
        <f t="shared" si="14"/>
        <v>0</v>
      </c>
      <c r="H23" s="41" t="str">
        <f t="shared" si="15"/>
        <v/>
      </c>
      <c r="I23" s="67" t="str">
        <f t="shared" si="16"/>
        <v/>
      </c>
      <c r="J23" s="41" t="str">
        <f t="shared" si="0"/>
        <v/>
      </c>
      <c r="K23" s="42" t="str">
        <f t="shared" si="1"/>
        <v/>
      </c>
      <c r="L23" s="8"/>
      <c r="M23" s="43"/>
      <c r="N23" s="42">
        <f t="shared" si="2"/>
        <v>0</v>
      </c>
      <c r="O23" s="44"/>
      <c r="P23" s="42">
        <f t="shared" si="3"/>
        <v>0</v>
      </c>
      <c r="Q23" s="44"/>
      <c r="R23" s="42">
        <f t="shared" si="4"/>
        <v>0</v>
      </c>
      <c r="S23" s="44"/>
      <c r="T23" s="42">
        <f t="shared" si="5"/>
        <v>0</v>
      </c>
      <c r="U23" s="44"/>
      <c r="V23" s="42">
        <f t="shared" si="6"/>
        <v>0</v>
      </c>
      <c r="W23" s="44"/>
      <c r="X23" s="42">
        <f t="shared" si="7"/>
        <v>0</v>
      </c>
      <c r="Y23" s="43"/>
      <c r="Z23" s="42">
        <f t="shared" si="8"/>
        <v>0</v>
      </c>
      <c r="AA23" s="44"/>
      <c r="AB23" s="42">
        <f t="shared" si="9"/>
        <v>0</v>
      </c>
      <c r="AC23" s="44"/>
      <c r="AD23" s="42">
        <f t="shared" si="10"/>
        <v>0</v>
      </c>
      <c r="AE23" s="43"/>
      <c r="AF23" s="42">
        <f t="shared" si="11"/>
        <v>0</v>
      </c>
      <c r="AG23" s="43"/>
      <c r="AH23" s="42">
        <f t="shared" si="12"/>
        <v>0</v>
      </c>
      <c r="AI23" s="43"/>
      <c r="AJ23" s="42">
        <f t="shared" si="13"/>
        <v>0</v>
      </c>
      <c r="AK23" s="3"/>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row>
    <row r="24" spans="1:134" s="9" customFormat="1" ht="24" hidden="1" customHeight="1" x14ac:dyDescent="0.15">
      <c r="A24" s="7"/>
      <c r="B24" s="34"/>
      <c r="C24" s="33"/>
      <c r="D24" s="20"/>
      <c r="E24" s="21"/>
      <c r="F24" s="22"/>
      <c r="G24" s="84">
        <f t="shared" si="14"/>
        <v>0</v>
      </c>
      <c r="H24" s="41" t="str">
        <f t="shared" si="15"/>
        <v/>
      </c>
      <c r="I24" s="67" t="str">
        <f t="shared" si="16"/>
        <v/>
      </c>
      <c r="J24" s="41" t="str">
        <f t="shared" si="0"/>
        <v/>
      </c>
      <c r="K24" s="42" t="str">
        <f t="shared" si="1"/>
        <v/>
      </c>
      <c r="L24" s="8"/>
      <c r="M24" s="43"/>
      <c r="N24" s="42">
        <f t="shared" si="2"/>
        <v>0</v>
      </c>
      <c r="O24" s="44"/>
      <c r="P24" s="42">
        <f t="shared" si="3"/>
        <v>0</v>
      </c>
      <c r="Q24" s="44"/>
      <c r="R24" s="42">
        <f t="shared" si="4"/>
        <v>0</v>
      </c>
      <c r="S24" s="44"/>
      <c r="T24" s="42">
        <f t="shared" si="5"/>
        <v>0</v>
      </c>
      <c r="U24" s="44"/>
      <c r="V24" s="42">
        <f t="shared" si="6"/>
        <v>0</v>
      </c>
      <c r="W24" s="44"/>
      <c r="X24" s="42">
        <f t="shared" si="7"/>
        <v>0</v>
      </c>
      <c r="Y24" s="43"/>
      <c r="Z24" s="42">
        <f t="shared" si="8"/>
        <v>0</v>
      </c>
      <c r="AA24" s="44"/>
      <c r="AB24" s="42">
        <f t="shared" si="9"/>
        <v>0</v>
      </c>
      <c r="AC24" s="44"/>
      <c r="AD24" s="42">
        <f t="shared" si="10"/>
        <v>0</v>
      </c>
      <c r="AE24" s="43"/>
      <c r="AF24" s="42">
        <f t="shared" si="11"/>
        <v>0</v>
      </c>
      <c r="AG24" s="43"/>
      <c r="AH24" s="42">
        <f t="shared" si="12"/>
        <v>0</v>
      </c>
      <c r="AI24" s="43"/>
      <c r="AJ24" s="42">
        <f t="shared" si="13"/>
        <v>0</v>
      </c>
      <c r="AK24" s="3"/>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row>
    <row r="25" spans="1:134" s="9" customFormat="1" ht="24" hidden="1" customHeight="1" x14ac:dyDescent="0.15">
      <c r="A25" s="12"/>
      <c r="B25" s="35"/>
      <c r="C25" s="36"/>
      <c r="D25" s="23"/>
      <c r="E25" s="24"/>
      <c r="F25" s="25"/>
      <c r="G25" s="85">
        <f t="shared" si="14"/>
        <v>0</v>
      </c>
      <c r="H25" s="48" t="str">
        <f t="shared" si="15"/>
        <v/>
      </c>
      <c r="I25" s="68" t="str">
        <f t="shared" si="16"/>
        <v/>
      </c>
      <c r="J25" s="48" t="str">
        <f t="shared" si="0"/>
        <v/>
      </c>
      <c r="K25" s="45" t="str">
        <f t="shared" si="1"/>
        <v/>
      </c>
      <c r="L25" s="8"/>
      <c r="M25" s="52"/>
      <c r="N25" s="45">
        <f t="shared" si="2"/>
        <v>0</v>
      </c>
      <c r="O25" s="53"/>
      <c r="P25" s="45">
        <f t="shared" si="3"/>
        <v>0</v>
      </c>
      <c r="Q25" s="53"/>
      <c r="R25" s="45">
        <f t="shared" si="4"/>
        <v>0</v>
      </c>
      <c r="S25" s="53"/>
      <c r="T25" s="45">
        <f t="shared" si="5"/>
        <v>0</v>
      </c>
      <c r="U25" s="53"/>
      <c r="V25" s="45">
        <f t="shared" si="6"/>
        <v>0</v>
      </c>
      <c r="W25" s="53"/>
      <c r="X25" s="45">
        <f t="shared" si="7"/>
        <v>0</v>
      </c>
      <c r="Y25" s="52"/>
      <c r="Z25" s="45">
        <f t="shared" si="8"/>
        <v>0</v>
      </c>
      <c r="AA25" s="53"/>
      <c r="AB25" s="45">
        <f t="shared" si="9"/>
        <v>0</v>
      </c>
      <c r="AC25" s="53"/>
      <c r="AD25" s="45">
        <f t="shared" si="10"/>
        <v>0</v>
      </c>
      <c r="AE25" s="52"/>
      <c r="AF25" s="45">
        <f t="shared" si="11"/>
        <v>0</v>
      </c>
      <c r="AG25" s="52"/>
      <c r="AH25" s="45">
        <f t="shared" si="12"/>
        <v>0</v>
      </c>
      <c r="AI25" s="52"/>
      <c r="AJ25" s="45">
        <f t="shared" si="13"/>
        <v>0</v>
      </c>
      <c r="AK25" s="3"/>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row>
    <row r="26" spans="1:134" s="9" customFormat="1" ht="24" hidden="1" customHeight="1" x14ac:dyDescent="0.15">
      <c r="A26" s="13"/>
      <c r="B26" s="37"/>
      <c r="C26" s="38"/>
      <c r="D26" s="26"/>
      <c r="E26" s="27"/>
      <c r="F26" s="28"/>
      <c r="G26" s="86">
        <f t="shared" si="14"/>
        <v>0</v>
      </c>
      <c r="H26" s="47" t="str">
        <f t="shared" si="15"/>
        <v/>
      </c>
      <c r="I26" s="201" t="str">
        <f t="shared" si="16"/>
        <v/>
      </c>
      <c r="J26" s="47" t="str">
        <f t="shared" si="0"/>
        <v/>
      </c>
      <c r="K26" s="46" t="str">
        <f t="shared" si="1"/>
        <v/>
      </c>
      <c r="L26" s="8"/>
      <c r="M26" s="202"/>
      <c r="N26" s="46">
        <f t="shared" si="2"/>
        <v>0</v>
      </c>
      <c r="O26" s="203"/>
      <c r="P26" s="46">
        <f t="shared" si="3"/>
        <v>0</v>
      </c>
      <c r="Q26" s="203"/>
      <c r="R26" s="46">
        <f t="shared" si="4"/>
        <v>0</v>
      </c>
      <c r="S26" s="203"/>
      <c r="T26" s="46">
        <f t="shared" si="5"/>
        <v>0</v>
      </c>
      <c r="U26" s="203"/>
      <c r="V26" s="46">
        <f t="shared" si="6"/>
        <v>0</v>
      </c>
      <c r="W26" s="203"/>
      <c r="X26" s="46">
        <f t="shared" si="7"/>
        <v>0</v>
      </c>
      <c r="Y26" s="202"/>
      <c r="Z26" s="46">
        <f t="shared" si="8"/>
        <v>0</v>
      </c>
      <c r="AA26" s="203"/>
      <c r="AB26" s="46">
        <f t="shared" si="9"/>
        <v>0</v>
      </c>
      <c r="AC26" s="203"/>
      <c r="AD26" s="46">
        <f t="shared" si="10"/>
        <v>0</v>
      </c>
      <c r="AE26" s="202"/>
      <c r="AF26" s="46">
        <f t="shared" si="11"/>
        <v>0</v>
      </c>
      <c r="AG26" s="202"/>
      <c r="AH26" s="46">
        <f t="shared" si="12"/>
        <v>0</v>
      </c>
      <c r="AI26" s="202"/>
      <c r="AJ26" s="46">
        <f t="shared" si="13"/>
        <v>0</v>
      </c>
      <c r="AK26" s="3"/>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row>
    <row r="27" spans="1:134" s="9" customFormat="1" ht="24" hidden="1" customHeight="1" x14ac:dyDescent="0.15">
      <c r="A27" s="11"/>
      <c r="B27" s="32"/>
      <c r="C27" s="33"/>
      <c r="D27" s="20"/>
      <c r="E27" s="21"/>
      <c r="F27" s="22"/>
      <c r="G27" s="84">
        <f t="shared" si="14"/>
        <v>0</v>
      </c>
      <c r="H27" s="41" t="str">
        <f t="shared" si="15"/>
        <v/>
      </c>
      <c r="I27" s="67" t="str">
        <f t="shared" si="16"/>
        <v/>
      </c>
      <c r="J27" s="41" t="str">
        <f t="shared" si="0"/>
        <v/>
      </c>
      <c r="K27" s="42" t="str">
        <f t="shared" si="1"/>
        <v/>
      </c>
      <c r="L27" s="8"/>
      <c r="M27" s="43"/>
      <c r="N27" s="42">
        <f t="shared" si="2"/>
        <v>0</v>
      </c>
      <c r="O27" s="44"/>
      <c r="P27" s="42">
        <f t="shared" si="3"/>
        <v>0</v>
      </c>
      <c r="Q27" s="44"/>
      <c r="R27" s="42">
        <f t="shared" si="4"/>
        <v>0</v>
      </c>
      <c r="S27" s="44"/>
      <c r="T27" s="42">
        <f t="shared" si="5"/>
        <v>0</v>
      </c>
      <c r="U27" s="44"/>
      <c r="V27" s="42">
        <f t="shared" si="6"/>
        <v>0</v>
      </c>
      <c r="W27" s="44"/>
      <c r="X27" s="42">
        <f t="shared" si="7"/>
        <v>0</v>
      </c>
      <c r="Y27" s="43"/>
      <c r="Z27" s="42">
        <f t="shared" si="8"/>
        <v>0</v>
      </c>
      <c r="AA27" s="44"/>
      <c r="AB27" s="42">
        <f t="shared" si="9"/>
        <v>0</v>
      </c>
      <c r="AC27" s="44"/>
      <c r="AD27" s="42">
        <f t="shared" si="10"/>
        <v>0</v>
      </c>
      <c r="AE27" s="43"/>
      <c r="AF27" s="42">
        <f t="shared" si="11"/>
        <v>0</v>
      </c>
      <c r="AG27" s="43"/>
      <c r="AH27" s="42">
        <f t="shared" si="12"/>
        <v>0</v>
      </c>
      <c r="AI27" s="43"/>
      <c r="AJ27" s="42">
        <f t="shared" si="13"/>
        <v>0</v>
      </c>
      <c r="AK27" s="3"/>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row>
    <row r="28" spans="1:134" s="9" customFormat="1" ht="24" hidden="1" customHeight="1" x14ac:dyDescent="0.15">
      <c r="A28" s="7"/>
      <c r="B28" s="32"/>
      <c r="C28" s="33"/>
      <c r="D28" s="20"/>
      <c r="E28" s="21"/>
      <c r="F28" s="22"/>
      <c r="G28" s="84">
        <f t="shared" si="14"/>
        <v>0</v>
      </c>
      <c r="H28" s="41" t="str">
        <f t="shared" si="15"/>
        <v/>
      </c>
      <c r="I28" s="67" t="str">
        <f t="shared" si="16"/>
        <v/>
      </c>
      <c r="J28" s="41" t="str">
        <f t="shared" si="0"/>
        <v/>
      </c>
      <c r="K28" s="42" t="str">
        <f t="shared" si="1"/>
        <v/>
      </c>
      <c r="L28" s="8"/>
      <c r="M28" s="43"/>
      <c r="N28" s="42">
        <f t="shared" si="2"/>
        <v>0</v>
      </c>
      <c r="O28" s="44"/>
      <c r="P28" s="42">
        <f t="shared" si="3"/>
        <v>0</v>
      </c>
      <c r="Q28" s="44"/>
      <c r="R28" s="42">
        <f t="shared" si="4"/>
        <v>0</v>
      </c>
      <c r="S28" s="44"/>
      <c r="T28" s="42">
        <f t="shared" si="5"/>
        <v>0</v>
      </c>
      <c r="U28" s="44"/>
      <c r="V28" s="42">
        <f t="shared" si="6"/>
        <v>0</v>
      </c>
      <c r="W28" s="44"/>
      <c r="X28" s="42">
        <f t="shared" si="7"/>
        <v>0</v>
      </c>
      <c r="Y28" s="43"/>
      <c r="Z28" s="42">
        <f t="shared" si="8"/>
        <v>0</v>
      </c>
      <c r="AA28" s="44"/>
      <c r="AB28" s="42">
        <f t="shared" si="9"/>
        <v>0</v>
      </c>
      <c r="AC28" s="44"/>
      <c r="AD28" s="42">
        <f t="shared" si="10"/>
        <v>0</v>
      </c>
      <c r="AE28" s="43"/>
      <c r="AF28" s="42">
        <f t="shared" si="11"/>
        <v>0</v>
      </c>
      <c r="AG28" s="43"/>
      <c r="AH28" s="42">
        <f t="shared" si="12"/>
        <v>0</v>
      </c>
      <c r="AI28" s="43"/>
      <c r="AJ28" s="42">
        <f t="shared" si="13"/>
        <v>0</v>
      </c>
      <c r="AK28" s="3"/>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row>
    <row r="29" spans="1:134" s="9" customFormat="1" ht="24" hidden="1" customHeight="1" x14ac:dyDescent="0.15">
      <c r="A29" s="7"/>
      <c r="B29" s="34"/>
      <c r="C29" s="33"/>
      <c r="D29" s="20"/>
      <c r="E29" s="21"/>
      <c r="F29" s="22"/>
      <c r="G29" s="84">
        <f t="shared" si="14"/>
        <v>0</v>
      </c>
      <c r="H29" s="41" t="str">
        <f t="shared" si="15"/>
        <v/>
      </c>
      <c r="I29" s="67" t="str">
        <f t="shared" si="16"/>
        <v/>
      </c>
      <c r="J29" s="41" t="str">
        <f t="shared" si="0"/>
        <v/>
      </c>
      <c r="K29" s="42" t="str">
        <f t="shared" si="1"/>
        <v/>
      </c>
      <c r="L29" s="8"/>
      <c r="M29" s="43"/>
      <c r="N29" s="42">
        <f t="shared" si="2"/>
        <v>0</v>
      </c>
      <c r="O29" s="44"/>
      <c r="P29" s="42">
        <f t="shared" si="3"/>
        <v>0</v>
      </c>
      <c r="Q29" s="44"/>
      <c r="R29" s="42">
        <f t="shared" si="4"/>
        <v>0</v>
      </c>
      <c r="S29" s="44"/>
      <c r="T29" s="42">
        <f t="shared" si="5"/>
        <v>0</v>
      </c>
      <c r="U29" s="44"/>
      <c r="V29" s="42">
        <f t="shared" si="6"/>
        <v>0</v>
      </c>
      <c r="W29" s="44"/>
      <c r="X29" s="42">
        <f t="shared" si="7"/>
        <v>0</v>
      </c>
      <c r="Y29" s="43"/>
      <c r="Z29" s="42">
        <f t="shared" si="8"/>
        <v>0</v>
      </c>
      <c r="AA29" s="44"/>
      <c r="AB29" s="42">
        <f t="shared" si="9"/>
        <v>0</v>
      </c>
      <c r="AC29" s="44"/>
      <c r="AD29" s="42">
        <f t="shared" si="10"/>
        <v>0</v>
      </c>
      <c r="AE29" s="43"/>
      <c r="AF29" s="42">
        <f t="shared" si="11"/>
        <v>0</v>
      </c>
      <c r="AG29" s="43"/>
      <c r="AH29" s="42">
        <f t="shared" si="12"/>
        <v>0</v>
      </c>
      <c r="AI29" s="43"/>
      <c r="AJ29" s="42">
        <f t="shared" si="13"/>
        <v>0</v>
      </c>
      <c r="AK29" s="3"/>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row>
    <row r="30" spans="1:134" s="9" customFormat="1" ht="24" hidden="1" customHeight="1" x14ac:dyDescent="0.15">
      <c r="A30" s="7"/>
      <c r="B30" s="32"/>
      <c r="C30" s="33"/>
      <c r="D30" s="20"/>
      <c r="E30" s="21"/>
      <c r="F30" s="22"/>
      <c r="G30" s="84">
        <f t="shared" si="14"/>
        <v>0</v>
      </c>
      <c r="H30" s="41" t="str">
        <f t="shared" si="15"/>
        <v/>
      </c>
      <c r="I30" s="67" t="str">
        <f t="shared" si="16"/>
        <v/>
      </c>
      <c r="J30" s="41" t="str">
        <f t="shared" si="0"/>
        <v/>
      </c>
      <c r="K30" s="42" t="str">
        <f t="shared" si="1"/>
        <v/>
      </c>
      <c r="L30" s="8"/>
      <c r="M30" s="43"/>
      <c r="N30" s="42">
        <f t="shared" si="2"/>
        <v>0</v>
      </c>
      <c r="O30" s="44"/>
      <c r="P30" s="42">
        <f t="shared" si="3"/>
        <v>0</v>
      </c>
      <c r="Q30" s="44"/>
      <c r="R30" s="42">
        <f t="shared" si="4"/>
        <v>0</v>
      </c>
      <c r="S30" s="44"/>
      <c r="T30" s="42">
        <f t="shared" si="5"/>
        <v>0</v>
      </c>
      <c r="U30" s="44"/>
      <c r="V30" s="42">
        <f t="shared" si="6"/>
        <v>0</v>
      </c>
      <c r="W30" s="44"/>
      <c r="X30" s="42">
        <f t="shared" si="7"/>
        <v>0</v>
      </c>
      <c r="Y30" s="43"/>
      <c r="Z30" s="42">
        <f t="shared" si="8"/>
        <v>0</v>
      </c>
      <c r="AA30" s="44"/>
      <c r="AB30" s="42">
        <f t="shared" si="9"/>
        <v>0</v>
      </c>
      <c r="AC30" s="44"/>
      <c r="AD30" s="42">
        <f t="shared" si="10"/>
        <v>0</v>
      </c>
      <c r="AE30" s="43"/>
      <c r="AF30" s="42">
        <f t="shared" si="11"/>
        <v>0</v>
      </c>
      <c r="AG30" s="43"/>
      <c r="AH30" s="42">
        <f t="shared" si="12"/>
        <v>0</v>
      </c>
      <c r="AI30" s="43"/>
      <c r="AJ30" s="42">
        <f t="shared" si="13"/>
        <v>0</v>
      </c>
      <c r="AK30" s="3"/>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row>
    <row r="31" spans="1:134" s="9" customFormat="1" ht="24" hidden="1" customHeight="1" x14ac:dyDescent="0.15">
      <c r="A31" s="7"/>
      <c r="B31" s="32"/>
      <c r="C31" s="33"/>
      <c r="D31" s="20"/>
      <c r="E31" s="21"/>
      <c r="F31" s="22"/>
      <c r="G31" s="84">
        <f t="shared" si="14"/>
        <v>0</v>
      </c>
      <c r="H31" s="41" t="str">
        <f t="shared" si="15"/>
        <v/>
      </c>
      <c r="I31" s="67" t="str">
        <f t="shared" si="16"/>
        <v/>
      </c>
      <c r="J31" s="41" t="str">
        <f t="shared" si="0"/>
        <v/>
      </c>
      <c r="K31" s="42" t="str">
        <f t="shared" si="1"/>
        <v/>
      </c>
      <c r="L31" s="8"/>
      <c r="M31" s="43"/>
      <c r="N31" s="42">
        <f t="shared" si="2"/>
        <v>0</v>
      </c>
      <c r="O31" s="44"/>
      <c r="P31" s="42">
        <f t="shared" si="3"/>
        <v>0</v>
      </c>
      <c r="Q31" s="44"/>
      <c r="R31" s="42">
        <f t="shared" si="4"/>
        <v>0</v>
      </c>
      <c r="S31" s="44"/>
      <c r="T31" s="42">
        <f t="shared" si="5"/>
        <v>0</v>
      </c>
      <c r="U31" s="44"/>
      <c r="V31" s="42">
        <f t="shared" si="6"/>
        <v>0</v>
      </c>
      <c r="W31" s="44"/>
      <c r="X31" s="42">
        <f t="shared" si="7"/>
        <v>0</v>
      </c>
      <c r="Y31" s="43"/>
      <c r="Z31" s="42">
        <f t="shared" si="8"/>
        <v>0</v>
      </c>
      <c r="AA31" s="44"/>
      <c r="AB31" s="42">
        <f t="shared" si="9"/>
        <v>0</v>
      </c>
      <c r="AC31" s="44"/>
      <c r="AD31" s="42">
        <f t="shared" si="10"/>
        <v>0</v>
      </c>
      <c r="AE31" s="43"/>
      <c r="AF31" s="42">
        <f t="shared" si="11"/>
        <v>0</v>
      </c>
      <c r="AG31" s="43"/>
      <c r="AH31" s="42">
        <f t="shared" si="12"/>
        <v>0</v>
      </c>
      <c r="AI31" s="43"/>
      <c r="AJ31" s="42">
        <f t="shared" si="13"/>
        <v>0</v>
      </c>
      <c r="AK31" s="3"/>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row>
    <row r="32" spans="1:134" s="9" customFormat="1" ht="24" hidden="1" customHeight="1" x14ac:dyDescent="0.15">
      <c r="A32" s="7"/>
      <c r="B32" s="32"/>
      <c r="C32" s="33"/>
      <c r="D32" s="20"/>
      <c r="E32" s="21"/>
      <c r="F32" s="22"/>
      <c r="G32" s="84">
        <f t="shared" si="14"/>
        <v>0</v>
      </c>
      <c r="H32" s="41" t="str">
        <f t="shared" si="15"/>
        <v/>
      </c>
      <c r="I32" s="67" t="str">
        <f t="shared" si="16"/>
        <v/>
      </c>
      <c r="J32" s="41" t="str">
        <f t="shared" si="0"/>
        <v/>
      </c>
      <c r="K32" s="42" t="str">
        <f t="shared" si="1"/>
        <v/>
      </c>
      <c r="L32" s="8"/>
      <c r="M32" s="43"/>
      <c r="N32" s="42">
        <f t="shared" si="2"/>
        <v>0</v>
      </c>
      <c r="O32" s="44"/>
      <c r="P32" s="42">
        <f t="shared" si="3"/>
        <v>0</v>
      </c>
      <c r="Q32" s="44"/>
      <c r="R32" s="42">
        <f t="shared" si="4"/>
        <v>0</v>
      </c>
      <c r="S32" s="44"/>
      <c r="T32" s="42">
        <f t="shared" si="5"/>
        <v>0</v>
      </c>
      <c r="U32" s="44"/>
      <c r="V32" s="42">
        <f t="shared" si="6"/>
        <v>0</v>
      </c>
      <c r="W32" s="44"/>
      <c r="X32" s="42">
        <f t="shared" si="7"/>
        <v>0</v>
      </c>
      <c r="Y32" s="43"/>
      <c r="Z32" s="42">
        <f t="shared" si="8"/>
        <v>0</v>
      </c>
      <c r="AA32" s="44"/>
      <c r="AB32" s="42">
        <f t="shared" si="9"/>
        <v>0</v>
      </c>
      <c r="AC32" s="44"/>
      <c r="AD32" s="42">
        <f t="shared" si="10"/>
        <v>0</v>
      </c>
      <c r="AE32" s="43"/>
      <c r="AF32" s="42">
        <f t="shared" si="11"/>
        <v>0</v>
      </c>
      <c r="AG32" s="43"/>
      <c r="AH32" s="42">
        <f t="shared" si="12"/>
        <v>0</v>
      </c>
      <c r="AI32" s="43"/>
      <c r="AJ32" s="42">
        <f t="shared" si="13"/>
        <v>0</v>
      </c>
      <c r="AK32" s="3"/>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row>
    <row r="33" spans="1:134" s="9" customFormat="1" ht="24" hidden="1" customHeight="1" x14ac:dyDescent="0.15">
      <c r="A33" s="7"/>
      <c r="B33" s="32"/>
      <c r="C33" s="33"/>
      <c r="D33" s="20"/>
      <c r="E33" s="21"/>
      <c r="F33" s="22"/>
      <c r="G33" s="84">
        <f t="shared" si="14"/>
        <v>0</v>
      </c>
      <c r="H33" s="41" t="str">
        <f t="shared" si="15"/>
        <v/>
      </c>
      <c r="I33" s="67" t="str">
        <f t="shared" si="16"/>
        <v/>
      </c>
      <c r="J33" s="41" t="str">
        <f t="shared" si="0"/>
        <v/>
      </c>
      <c r="K33" s="42" t="str">
        <f t="shared" si="1"/>
        <v/>
      </c>
      <c r="L33" s="8"/>
      <c r="M33" s="43"/>
      <c r="N33" s="42">
        <f t="shared" si="2"/>
        <v>0</v>
      </c>
      <c r="O33" s="44"/>
      <c r="P33" s="42">
        <f t="shared" si="3"/>
        <v>0</v>
      </c>
      <c r="Q33" s="44"/>
      <c r="R33" s="42">
        <f t="shared" si="4"/>
        <v>0</v>
      </c>
      <c r="S33" s="44"/>
      <c r="T33" s="42">
        <f t="shared" si="5"/>
        <v>0</v>
      </c>
      <c r="U33" s="44"/>
      <c r="V33" s="42">
        <f t="shared" si="6"/>
        <v>0</v>
      </c>
      <c r="W33" s="44"/>
      <c r="X33" s="42">
        <f t="shared" si="7"/>
        <v>0</v>
      </c>
      <c r="Y33" s="43"/>
      <c r="Z33" s="42">
        <f t="shared" si="8"/>
        <v>0</v>
      </c>
      <c r="AA33" s="44"/>
      <c r="AB33" s="42">
        <f t="shared" si="9"/>
        <v>0</v>
      </c>
      <c r="AC33" s="44"/>
      <c r="AD33" s="42">
        <f t="shared" si="10"/>
        <v>0</v>
      </c>
      <c r="AE33" s="43"/>
      <c r="AF33" s="42">
        <f t="shared" si="11"/>
        <v>0</v>
      </c>
      <c r="AG33" s="43"/>
      <c r="AH33" s="42">
        <f t="shared" si="12"/>
        <v>0</v>
      </c>
      <c r="AI33" s="43"/>
      <c r="AJ33" s="42">
        <f t="shared" si="13"/>
        <v>0</v>
      </c>
      <c r="AK33" s="3"/>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row>
    <row r="34" spans="1:134" s="9" customFormat="1" ht="24" hidden="1" customHeight="1" x14ac:dyDescent="0.15">
      <c r="A34" s="7"/>
      <c r="B34" s="32"/>
      <c r="C34" s="33"/>
      <c r="D34" s="20"/>
      <c r="E34" s="21"/>
      <c r="F34" s="22"/>
      <c r="G34" s="84">
        <f t="shared" si="14"/>
        <v>0</v>
      </c>
      <c r="H34" s="41" t="str">
        <f t="shared" si="15"/>
        <v/>
      </c>
      <c r="I34" s="67" t="str">
        <f t="shared" si="16"/>
        <v/>
      </c>
      <c r="J34" s="41" t="str">
        <f t="shared" si="0"/>
        <v/>
      </c>
      <c r="K34" s="42" t="str">
        <f t="shared" si="1"/>
        <v/>
      </c>
      <c r="L34" s="8"/>
      <c r="M34" s="43"/>
      <c r="N34" s="42">
        <f t="shared" si="2"/>
        <v>0</v>
      </c>
      <c r="O34" s="44"/>
      <c r="P34" s="42">
        <f t="shared" si="3"/>
        <v>0</v>
      </c>
      <c r="Q34" s="44"/>
      <c r="R34" s="42">
        <f t="shared" si="4"/>
        <v>0</v>
      </c>
      <c r="S34" s="44"/>
      <c r="T34" s="42">
        <f t="shared" si="5"/>
        <v>0</v>
      </c>
      <c r="U34" s="44"/>
      <c r="V34" s="42">
        <f t="shared" si="6"/>
        <v>0</v>
      </c>
      <c r="W34" s="44"/>
      <c r="X34" s="42">
        <f t="shared" si="7"/>
        <v>0</v>
      </c>
      <c r="Y34" s="43"/>
      <c r="Z34" s="42">
        <f t="shared" si="8"/>
        <v>0</v>
      </c>
      <c r="AA34" s="44"/>
      <c r="AB34" s="42">
        <f t="shared" si="9"/>
        <v>0</v>
      </c>
      <c r="AC34" s="44"/>
      <c r="AD34" s="42">
        <f t="shared" si="10"/>
        <v>0</v>
      </c>
      <c r="AE34" s="43"/>
      <c r="AF34" s="42">
        <f t="shared" si="11"/>
        <v>0</v>
      </c>
      <c r="AG34" s="43"/>
      <c r="AH34" s="42">
        <f t="shared" si="12"/>
        <v>0</v>
      </c>
      <c r="AI34" s="43"/>
      <c r="AJ34" s="42">
        <f t="shared" si="13"/>
        <v>0</v>
      </c>
      <c r="AK34" s="3"/>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row>
    <row r="35" spans="1:134" s="9" customFormat="1" ht="24" hidden="1" customHeight="1" x14ac:dyDescent="0.15">
      <c r="A35" s="7"/>
      <c r="B35" s="32"/>
      <c r="C35" s="33"/>
      <c r="D35" s="20"/>
      <c r="E35" s="21"/>
      <c r="F35" s="22"/>
      <c r="G35" s="84">
        <f t="shared" si="14"/>
        <v>0</v>
      </c>
      <c r="H35" s="41" t="str">
        <f t="shared" si="15"/>
        <v/>
      </c>
      <c r="I35" s="67" t="str">
        <f t="shared" si="16"/>
        <v/>
      </c>
      <c r="J35" s="41" t="str">
        <f t="shared" si="0"/>
        <v/>
      </c>
      <c r="K35" s="42" t="str">
        <f t="shared" si="1"/>
        <v/>
      </c>
      <c r="L35" s="8"/>
      <c r="M35" s="43"/>
      <c r="N35" s="42">
        <f t="shared" si="2"/>
        <v>0</v>
      </c>
      <c r="O35" s="44"/>
      <c r="P35" s="42">
        <f t="shared" si="3"/>
        <v>0</v>
      </c>
      <c r="Q35" s="44"/>
      <c r="R35" s="42">
        <f t="shared" si="4"/>
        <v>0</v>
      </c>
      <c r="S35" s="44"/>
      <c r="T35" s="42">
        <f t="shared" si="5"/>
        <v>0</v>
      </c>
      <c r="U35" s="44"/>
      <c r="V35" s="42">
        <f t="shared" si="6"/>
        <v>0</v>
      </c>
      <c r="W35" s="44"/>
      <c r="X35" s="42">
        <f t="shared" si="7"/>
        <v>0</v>
      </c>
      <c r="Y35" s="43"/>
      <c r="Z35" s="42">
        <f t="shared" si="8"/>
        <v>0</v>
      </c>
      <c r="AA35" s="44"/>
      <c r="AB35" s="42">
        <f t="shared" si="9"/>
        <v>0</v>
      </c>
      <c r="AC35" s="44"/>
      <c r="AD35" s="42">
        <f t="shared" si="10"/>
        <v>0</v>
      </c>
      <c r="AE35" s="43"/>
      <c r="AF35" s="42">
        <f t="shared" si="11"/>
        <v>0</v>
      </c>
      <c r="AG35" s="43"/>
      <c r="AH35" s="42">
        <f t="shared" si="12"/>
        <v>0</v>
      </c>
      <c r="AI35" s="43"/>
      <c r="AJ35" s="42">
        <f t="shared" si="13"/>
        <v>0</v>
      </c>
      <c r="AK35" s="3"/>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row>
    <row r="36" spans="1:134" s="9" customFormat="1" ht="24" hidden="1" customHeight="1" x14ac:dyDescent="0.15">
      <c r="A36" s="7"/>
      <c r="B36" s="32"/>
      <c r="C36" s="33"/>
      <c r="D36" s="20"/>
      <c r="E36" s="21"/>
      <c r="F36" s="22"/>
      <c r="G36" s="84">
        <f t="shared" si="14"/>
        <v>0</v>
      </c>
      <c r="H36" s="41" t="str">
        <f t="shared" si="15"/>
        <v/>
      </c>
      <c r="I36" s="67" t="str">
        <f t="shared" si="16"/>
        <v/>
      </c>
      <c r="J36" s="41" t="str">
        <f t="shared" si="0"/>
        <v/>
      </c>
      <c r="K36" s="42" t="str">
        <f t="shared" si="1"/>
        <v/>
      </c>
      <c r="L36" s="8"/>
      <c r="M36" s="43"/>
      <c r="N36" s="42">
        <f t="shared" si="2"/>
        <v>0</v>
      </c>
      <c r="O36" s="44"/>
      <c r="P36" s="42">
        <f t="shared" si="3"/>
        <v>0</v>
      </c>
      <c r="Q36" s="44"/>
      <c r="R36" s="42">
        <f t="shared" si="4"/>
        <v>0</v>
      </c>
      <c r="S36" s="44"/>
      <c r="T36" s="42">
        <f t="shared" si="5"/>
        <v>0</v>
      </c>
      <c r="U36" s="44"/>
      <c r="V36" s="42">
        <f t="shared" si="6"/>
        <v>0</v>
      </c>
      <c r="W36" s="44"/>
      <c r="X36" s="42">
        <f t="shared" si="7"/>
        <v>0</v>
      </c>
      <c r="Y36" s="43"/>
      <c r="Z36" s="42">
        <f t="shared" si="8"/>
        <v>0</v>
      </c>
      <c r="AA36" s="44"/>
      <c r="AB36" s="42">
        <f t="shared" si="9"/>
        <v>0</v>
      </c>
      <c r="AC36" s="44"/>
      <c r="AD36" s="42">
        <f t="shared" si="10"/>
        <v>0</v>
      </c>
      <c r="AE36" s="43"/>
      <c r="AF36" s="42">
        <f t="shared" si="11"/>
        <v>0</v>
      </c>
      <c r="AG36" s="43"/>
      <c r="AH36" s="42">
        <f t="shared" si="12"/>
        <v>0</v>
      </c>
      <c r="AI36" s="43"/>
      <c r="AJ36" s="42">
        <f t="shared" si="13"/>
        <v>0</v>
      </c>
      <c r="AK36" s="3"/>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row>
    <row r="37" spans="1:134" s="9" customFormat="1" ht="24" hidden="1" customHeight="1" x14ac:dyDescent="0.15">
      <c r="A37" s="7"/>
      <c r="B37" s="32"/>
      <c r="C37" s="33"/>
      <c r="D37" s="20"/>
      <c r="E37" s="21"/>
      <c r="F37" s="22"/>
      <c r="G37" s="84">
        <f t="shared" si="14"/>
        <v>0</v>
      </c>
      <c r="H37" s="41" t="str">
        <f t="shared" si="15"/>
        <v/>
      </c>
      <c r="I37" s="67" t="str">
        <f t="shared" si="16"/>
        <v/>
      </c>
      <c r="J37" s="41" t="str">
        <f t="shared" si="0"/>
        <v/>
      </c>
      <c r="K37" s="42" t="str">
        <f t="shared" si="1"/>
        <v/>
      </c>
      <c r="L37" s="8"/>
      <c r="M37" s="43"/>
      <c r="N37" s="42">
        <f t="shared" si="2"/>
        <v>0</v>
      </c>
      <c r="O37" s="44"/>
      <c r="P37" s="42">
        <f t="shared" si="3"/>
        <v>0</v>
      </c>
      <c r="Q37" s="44"/>
      <c r="R37" s="42">
        <f t="shared" si="4"/>
        <v>0</v>
      </c>
      <c r="S37" s="44"/>
      <c r="T37" s="42">
        <f t="shared" si="5"/>
        <v>0</v>
      </c>
      <c r="U37" s="44"/>
      <c r="V37" s="42">
        <f t="shared" si="6"/>
        <v>0</v>
      </c>
      <c r="W37" s="44"/>
      <c r="X37" s="42">
        <f t="shared" si="7"/>
        <v>0</v>
      </c>
      <c r="Y37" s="43"/>
      <c r="Z37" s="42">
        <f t="shared" si="8"/>
        <v>0</v>
      </c>
      <c r="AA37" s="44"/>
      <c r="AB37" s="42">
        <f t="shared" si="9"/>
        <v>0</v>
      </c>
      <c r="AC37" s="44"/>
      <c r="AD37" s="42">
        <f t="shared" si="10"/>
        <v>0</v>
      </c>
      <c r="AE37" s="43"/>
      <c r="AF37" s="42">
        <f t="shared" si="11"/>
        <v>0</v>
      </c>
      <c r="AG37" s="43"/>
      <c r="AH37" s="42">
        <f t="shared" si="12"/>
        <v>0</v>
      </c>
      <c r="AI37" s="43"/>
      <c r="AJ37" s="42">
        <f t="shared" si="13"/>
        <v>0</v>
      </c>
      <c r="AK37" s="3"/>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row>
    <row r="38" spans="1:134" s="9" customFormat="1" ht="24" hidden="1" customHeight="1" x14ac:dyDescent="0.15">
      <c r="A38" s="7"/>
      <c r="B38" s="34"/>
      <c r="C38" s="33"/>
      <c r="D38" s="20"/>
      <c r="E38" s="21"/>
      <c r="F38" s="22"/>
      <c r="G38" s="84">
        <f t="shared" si="14"/>
        <v>0</v>
      </c>
      <c r="H38" s="41" t="str">
        <f t="shared" si="15"/>
        <v/>
      </c>
      <c r="I38" s="67" t="str">
        <f t="shared" si="16"/>
        <v/>
      </c>
      <c r="J38" s="41" t="str">
        <f t="shared" si="0"/>
        <v/>
      </c>
      <c r="K38" s="42" t="str">
        <f t="shared" si="1"/>
        <v/>
      </c>
      <c r="L38" s="8"/>
      <c r="M38" s="43"/>
      <c r="N38" s="42">
        <f t="shared" si="2"/>
        <v>0</v>
      </c>
      <c r="O38" s="44"/>
      <c r="P38" s="42">
        <f t="shared" si="3"/>
        <v>0</v>
      </c>
      <c r="Q38" s="44"/>
      <c r="R38" s="42">
        <f t="shared" si="4"/>
        <v>0</v>
      </c>
      <c r="S38" s="44"/>
      <c r="T38" s="42">
        <f t="shared" si="5"/>
        <v>0</v>
      </c>
      <c r="U38" s="44"/>
      <c r="V38" s="42">
        <f t="shared" si="6"/>
        <v>0</v>
      </c>
      <c r="W38" s="44"/>
      <c r="X38" s="42">
        <f t="shared" si="7"/>
        <v>0</v>
      </c>
      <c r="Y38" s="43"/>
      <c r="Z38" s="42">
        <f t="shared" si="8"/>
        <v>0</v>
      </c>
      <c r="AA38" s="44"/>
      <c r="AB38" s="42">
        <f t="shared" si="9"/>
        <v>0</v>
      </c>
      <c r="AC38" s="44"/>
      <c r="AD38" s="42">
        <f t="shared" si="10"/>
        <v>0</v>
      </c>
      <c r="AE38" s="43"/>
      <c r="AF38" s="42">
        <f t="shared" si="11"/>
        <v>0</v>
      </c>
      <c r="AG38" s="43"/>
      <c r="AH38" s="42">
        <f t="shared" si="12"/>
        <v>0</v>
      </c>
      <c r="AI38" s="43"/>
      <c r="AJ38" s="42">
        <f t="shared" si="13"/>
        <v>0</v>
      </c>
      <c r="AK38" s="3"/>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row>
    <row r="39" spans="1:134" s="9" customFormat="1" ht="24" hidden="1" customHeight="1" x14ac:dyDescent="0.15">
      <c r="A39" s="7"/>
      <c r="B39" s="32"/>
      <c r="C39" s="33"/>
      <c r="D39" s="20"/>
      <c r="E39" s="21"/>
      <c r="F39" s="22"/>
      <c r="G39" s="84">
        <f t="shared" si="14"/>
        <v>0</v>
      </c>
      <c r="H39" s="41" t="str">
        <f t="shared" si="15"/>
        <v/>
      </c>
      <c r="I39" s="67" t="str">
        <f t="shared" si="16"/>
        <v/>
      </c>
      <c r="J39" s="41" t="str">
        <f t="shared" si="0"/>
        <v/>
      </c>
      <c r="K39" s="42" t="str">
        <f t="shared" si="1"/>
        <v/>
      </c>
      <c r="L39" s="8"/>
      <c r="M39" s="43"/>
      <c r="N39" s="42">
        <f t="shared" si="2"/>
        <v>0</v>
      </c>
      <c r="O39" s="44"/>
      <c r="P39" s="42">
        <f t="shared" si="3"/>
        <v>0</v>
      </c>
      <c r="Q39" s="44"/>
      <c r="R39" s="42">
        <f t="shared" si="4"/>
        <v>0</v>
      </c>
      <c r="S39" s="44"/>
      <c r="T39" s="42">
        <f t="shared" si="5"/>
        <v>0</v>
      </c>
      <c r="U39" s="44"/>
      <c r="V39" s="42">
        <f t="shared" si="6"/>
        <v>0</v>
      </c>
      <c r="W39" s="44"/>
      <c r="X39" s="42">
        <f t="shared" si="7"/>
        <v>0</v>
      </c>
      <c r="Y39" s="43"/>
      <c r="Z39" s="42">
        <f t="shared" si="8"/>
        <v>0</v>
      </c>
      <c r="AA39" s="44"/>
      <c r="AB39" s="42">
        <f t="shared" si="9"/>
        <v>0</v>
      </c>
      <c r="AC39" s="44"/>
      <c r="AD39" s="42">
        <f t="shared" si="10"/>
        <v>0</v>
      </c>
      <c r="AE39" s="43"/>
      <c r="AF39" s="42">
        <f t="shared" si="11"/>
        <v>0</v>
      </c>
      <c r="AG39" s="43"/>
      <c r="AH39" s="42">
        <f t="shared" si="12"/>
        <v>0</v>
      </c>
      <c r="AI39" s="43"/>
      <c r="AJ39" s="42">
        <f t="shared" si="13"/>
        <v>0</v>
      </c>
      <c r="AK39" s="3"/>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row>
    <row r="40" spans="1:134" s="10" customFormat="1" ht="24" hidden="1" customHeight="1" x14ac:dyDescent="0.15">
      <c r="A40" s="7"/>
      <c r="B40" s="32"/>
      <c r="C40" s="33"/>
      <c r="D40" s="20"/>
      <c r="E40" s="21"/>
      <c r="F40" s="22"/>
      <c r="G40" s="84">
        <f t="shared" si="14"/>
        <v>0</v>
      </c>
      <c r="H40" s="41" t="str">
        <f t="shared" si="15"/>
        <v/>
      </c>
      <c r="I40" s="67" t="str">
        <f t="shared" si="16"/>
        <v/>
      </c>
      <c r="J40" s="41" t="str">
        <f t="shared" si="0"/>
        <v/>
      </c>
      <c r="K40" s="42" t="str">
        <f t="shared" si="1"/>
        <v/>
      </c>
      <c r="L40" s="8"/>
      <c r="M40" s="43"/>
      <c r="N40" s="42">
        <f t="shared" si="2"/>
        <v>0</v>
      </c>
      <c r="O40" s="44"/>
      <c r="P40" s="42">
        <f t="shared" si="3"/>
        <v>0</v>
      </c>
      <c r="Q40" s="44"/>
      <c r="R40" s="42">
        <f t="shared" si="4"/>
        <v>0</v>
      </c>
      <c r="S40" s="44"/>
      <c r="T40" s="42">
        <f t="shared" si="5"/>
        <v>0</v>
      </c>
      <c r="U40" s="44"/>
      <c r="V40" s="42">
        <f t="shared" si="6"/>
        <v>0</v>
      </c>
      <c r="W40" s="44"/>
      <c r="X40" s="42">
        <f t="shared" si="7"/>
        <v>0</v>
      </c>
      <c r="Y40" s="43"/>
      <c r="Z40" s="42">
        <f t="shared" si="8"/>
        <v>0</v>
      </c>
      <c r="AA40" s="44"/>
      <c r="AB40" s="42">
        <f t="shared" si="9"/>
        <v>0</v>
      </c>
      <c r="AC40" s="44"/>
      <c r="AD40" s="42">
        <f t="shared" si="10"/>
        <v>0</v>
      </c>
      <c r="AE40" s="43"/>
      <c r="AF40" s="42">
        <f t="shared" si="11"/>
        <v>0</v>
      </c>
      <c r="AG40" s="43"/>
      <c r="AH40" s="42">
        <f t="shared" si="12"/>
        <v>0</v>
      </c>
      <c r="AI40" s="43"/>
      <c r="AJ40" s="42">
        <f t="shared" si="13"/>
        <v>0</v>
      </c>
      <c r="AK40" s="5"/>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row>
    <row r="41" spans="1:134" s="9" customFormat="1" ht="24" hidden="1" customHeight="1" x14ac:dyDescent="0.15">
      <c r="A41" s="7"/>
      <c r="B41" s="32"/>
      <c r="C41" s="33"/>
      <c r="D41" s="20"/>
      <c r="E41" s="21"/>
      <c r="F41" s="22"/>
      <c r="G41" s="84">
        <f t="shared" si="14"/>
        <v>0</v>
      </c>
      <c r="H41" s="41" t="str">
        <f t="shared" si="15"/>
        <v/>
      </c>
      <c r="I41" s="67" t="str">
        <f t="shared" si="16"/>
        <v/>
      </c>
      <c r="J41" s="41" t="str">
        <f t="shared" si="0"/>
        <v/>
      </c>
      <c r="K41" s="42" t="str">
        <f t="shared" si="1"/>
        <v/>
      </c>
      <c r="L41" s="8"/>
      <c r="M41" s="43"/>
      <c r="N41" s="42">
        <f t="shared" si="2"/>
        <v>0</v>
      </c>
      <c r="O41" s="44"/>
      <c r="P41" s="42">
        <f t="shared" si="3"/>
        <v>0</v>
      </c>
      <c r="Q41" s="44"/>
      <c r="R41" s="42">
        <f t="shared" si="4"/>
        <v>0</v>
      </c>
      <c r="S41" s="44"/>
      <c r="T41" s="42">
        <f t="shared" si="5"/>
        <v>0</v>
      </c>
      <c r="U41" s="44"/>
      <c r="V41" s="42">
        <f t="shared" si="6"/>
        <v>0</v>
      </c>
      <c r="W41" s="44"/>
      <c r="X41" s="42">
        <f t="shared" si="7"/>
        <v>0</v>
      </c>
      <c r="Y41" s="43"/>
      <c r="Z41" s="42">
        <f t="shared" si="8"/>
        <v>0</v>
      </c>
      <c r="AA41" s="44"/>
      <c r="AB41" s="42">
        <f t="shared" si="9"/>
        <v>0</v>
      </c>
      <c r="AC41" s="44"/>
      <c r="AD41" s="42">
        <f t="shared" si="10"/>
        <v>0</v>
      </c>
      <c r="AE41" s="43"/>
      <c r="AF41" s="42">
        <f t="shared" si="11"/>
        <v>0</v>
      </c>
      <c r="AG41" s="43"/>
      <c r="AH41" s="42">
        <f t="shared" si="12"/>
        <v>0</v>
      </c>
      <c r="AI41" s="43"/>
      <c r="AJ41" s="42">
        <f t="shared" si="13"/>
        <v>0</v>
      </c>
      <c r="AK41" s="3"/>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row>
    <row r="42" spans="1:134" s="9" customFormat="1" ht="24" hidden="1" customHeight="1" x14ac:dyDescent="0.15">
      <c r="A42" s="7"/>
      <c r="B42" s="32"/>
      <c r="C42" s="33"/>
      <c r="D42" s="20"/>
      <c r="E42" s="21"/>
      <c r="F42" s="22"/>
      <c r="G42" s="84">
        <f t="shared" si="14"/>
        <v>0</v>
      </c>
      <c r="H42" s="41" t="str">
        <f t="shared" si="15"/>
        <v/>
      </c>
      <c r="I42" s="67" t="str">
        <f t="shared" si="16"/>
        <v/>
      </c>
      <c r="J42" s="41" t="str">
        <f t="shared" si="0"/>
        <v/>
      </c>
      <c r="K42" s="42" t="str">
        <f t="shared" si="1"/>
        <v/>
      </c>
      <c r="L42" s="8"/>
      <c r="M42" s="43"/>
      <c r="N42" s="42">
        <f t="shared" si="2"/>
        <v>0</v>
      </c>
      <c r="O42" s="44"/>
      <c r="P42" s="42">
        <f t="shared" si="3"/>
        <v>0</v>
      </c>
      <c r="Q42" s="44"/>
      <c r="R42" s="42">
        <f t="shared" si="4"/>
        <v>0</v>
      </c>
      <c r="S42" s="44"/>
      <c r="T42" s="42">
        <f t="shared" si="5"/>
        <v>0</v>
      </c>
      <c r="U42" s="44"/>
      <c r="V42" s="42">
        <f t="shared" si="6"/>
        <v>0</v>
      </c>
      <c r="W42" s="44"/>
      <c r="X42" s="42">
        <f t="shared" si="7"/>
        <v>0</v>
      </c>
      <c r="Y42" s="43"/>
      <c r="Z42" s="42">
        <f t="shared" si="8"/>
        <v>0</v>
      </c>
      <c r="AA42" s="44"/>
      <c r="AB42" s="42">
        <f t="shared" si="9"/>
        <v>0</v>
      </c>
      <c r="AC42" s="44"/>
      <c r="AD42" s="42">
        <f t="shared" si="10"/>
        <v>0</v>
      </c>
      <c r="AE42" s="43"/>
      <c r="AF42" s="42">
        <f t="shared" si="11"/>
        <v>0</v>
      </c>
      <c r="AG42" s="43"/>
      <c r="AH42" s="42">
        <f t="shared" si="12"/>
        <v>0</v>
      </c>
      <c r="AI42" s="43"/>
      <c r="AJ42" s="42">
        <f t="shared" si="13"/>
        <v>0</v>
      </c>
      <c r="AK42" s="3"/>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row>
    <row r="43" spans="1:134" s="9" customFormat="1" ht="24" hidden="1" customHeight="1" x14ac:dyDescent="0.15">
      <c r="A43" s="7"/>
      <c r="B43" s="32"/>
      <c r="C43" s="33"/>
      <c r="D43" s="20"/>
      <c r="E43" s="21"/>
      <c r="F43" s="22"/>
      <c r="G43" s="84">
        <f t="shared" si="14"/>
        <v>0</v>
      </c>
      <c r="H43" s="41" t="str">
        <f t="shared" si="15"/>
        <v/>
      </c>
      <c r="I43" s="67" t="str">
        <f t="shared" si="16"/>
        <v/>
      </c>
      <c r="J43" s="41" t="str">
        <f t="shared" si="0"/>
        <v/>
      </c>
      <c r="K43" s="42" t="str">
        <f t="shared" si="1"/>
        <v/>
      </c>
      <c r="L43" s="8"/>
      <c r="M43" s="43"/>
      <c r="N43" s="42">
        <f t="shared" si="2"/>
        <v>0</v>
      </c>
      <c r="O43" s="44"/>
      <c r="P43" s="42">
        <f t="shared" si="3"/>
        <v>0</v>
      </c>
      <c r="Q43" s="44"/>
      <c r="R43" s="42">
        <f t="shared" si="4"/>
        <v>0</v>
      </c>
      <c r="S43" s="44"/>
      <c r="T43" s="42">
        <f t="shared" si="5"/>
        <v>0</v>
      </c>
      <c r="U43" s="44"/>
      <c r="V43" s="42">
        <f t="shared" si="6"/>
        <v>0</v>
      </c>
      <c r="W43" s="44"/>
      <c r="X43" s="42">
        <f t="shared" si="7"/>
        <v>0</v>
      </c>
      <c r="Y43" s="43"/>
      <c r="Z43" s="42">
        <f t="shared" si="8"/>
        <v>0</v>
      </c>
      <c r="AA43" s="44"/>
      <c r="AB43" s="42">
        <f t="shared" si="9"/>
        <v>0</v>
      </c>
      <c r="AC43" s="44"/>
      <c r="AD43" s="42">
        <f t="shared" si="10"/>
        <v>0</v>
      </c>
      <c r="AE43" s="43"/>
      <c r="AF43" s="42">
        <f t="shared" si="11"/>
        <v>0</v>
      </c>
      <c r="AG43" s="43"/>
      <c r="AH43" s="42">
        <f t="shared" si="12"/>
        <v>0</v>
      </c>
      <c r="AI43" s="43"/>
      <c r="AJ43" s="42">
        <f t="shared" si="13"/>
        <v>0</v>
      </c>
      <c r="AK43" s="3"/>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row>
    <row r="44" spans="1:134" s="9" customFormat="1" ht="24" hidden="1" customHeight="1" x14ac:dyDescent="0.15">
      <c r="A44" s="7"/>
      <c r="B44" s="34"/>
      <c r="C44" s="33"/>
      <c r="D44" s="20"/>
      <c r="E44" s="21"/>
      <c r="F44" s="22"/>
      <c r="G44" s="84">
        <f t="shared" si="14"/>
        <v>0</v>
      </c>
      <c r="H44" s="41" t="str">
        <f t="shared" si="15"/>
        <v/>
      </c>
      <c r="I44" s="67" t="str">
        <f>IF(D44="","",ROUND(H44*F44,0))</f>
        <v/>
      </c>
      <c r="J44" s="41" t="str">
        <f t="shared" si="0"/>
        <v/>
      </c>
      <c r="K44" s="42" t="str">
        <f t="shared" si="1"/>
        <v/>
      </c>
      <c r="L44" s="8"/>
      <c r="M44" s="43"/>
      <c r="N44" s="42">
        <f t="shared" si="2"/>
        <v>0</v>
      </c>
      <c r="O44" s="44"/>
      <c r="P44" s="42">
        <f t="shared" si="3"/>
        <v>0</v>
      </c>
      <c r="Q44" s="44"/>
      <c r="R44" s="42">
        <f t="shared" si="4"/>
        <v>0</v>
      </c>
      <c r="S44" s="44"/>
      <c r="T44" s="42">
        <f t="shared" si="5"/>
        <v>0</v>
      </c>
      <c r="U44" s="44"/>
      <c r="V44" s="42">
        <f t="shared" si="6"/>
        <v>0</v>
      </c>
      <c r="W44" s="44"/>
      <c r="X44" s="42">
        <f t="shared" si="7"/>
        <v>0</v>
      </c>
      <c r="Y44" s="43"/>
      <c r="Z44" s="42">
        <f t="shared" si="8"/>
        <v>0</v>
      </c>
      <c r="AA44" s="44"/>
      <c r="AB44" s="42">
        <f t="shared" si="9"/>
        <v>0</v>
      </c>
      <c r="AC44" s="44"/>
      <c r="AD44" s="42">
        <f t="shared" si="10"/>
        <v>0</v>
      </c>
      <c r="AE44" s="43"/>
      <c r="AF44" s="42">
        <f t="shared" si="11"/>
        <v>0</v>
      </c>
      <c r="AG44" s="43"/>
      <c r="AH44" s="42">
        <f t="shared" si="12"/>
        <v>0</v>
      </c>
      <c r="AI44" s="43"/>
      <c r="AJ44" s="42">
        <f t="shared" si="13"/>
        <v>0</v>
      </c>
      <c r="AK44" s="3"/>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row>
    <row r="45" spans="1:134" s="9" customFormat="1" ht="24" customHeight="1" x14ac:dyDescent="0.15">
      <c r="A45" s="7"/>
      <c r="B45" s="124" t="s">
        <v>167</v>
      </c>
      <c r="C45" s="125"/>
      <c r="D45" s="105"/>
      <c r="E45" s="54"/>
      <c r="F45" s="106"/>
      <c r="G45" s="107">
        <f>SUM(G3:G44)</f>
        <v>0</v>
      </c>
      <c r="H45" s="41"/>
      <c r="I45" s="65">
        <f>SUM(I3:I44)</f>
        <v>0</v>
      </c>
      <c r="J45" s="41"/>
      <c r="K45" s="67">
        <f>SUM(K3:K44)</f>
        <v>0</v>
      </c>
      <c r="L45" s="108"/>
      <c r="M45" s="109"/>
      <c r="N45" s="42">
        <f>SUM(N3:N44)</f>
        <v>0</v>
      </c>
      <c r="O45" s="110"/>
      <c r="P45" s="42">
        <f>SUM(P3:P44)</f>
        <v>0</v>
      </c>
      <c r="Q45" s="110"/>
      <c r="R45" s="42">
        <f>SUM(R3:R44)</f>
        <v>0</v>
      </c>
      <c r="S45" s="110"/>
      <c r="T45" s="42">
        <f>SUM(T3:T44)</f>
        <v>0</v>
      </c>
      <c r="U45" s="110"/>
      <c r="V45" s="42">
        <f>SUM(V3:V44)</f>
        <v>0</v>
      </c>
      <c r="W45" s="110"/>
      <c r="X45" s="42">
        <f>SUM(X3:X44)</f>
        <v>0</v>
      </c>
      <c r="Y45" s="109"/>
      <c r="Z45" s="42">
        <f>SUM(Z3:Z44)</f>
        <v>0</v>
      </c>
      <c r="AA45" s="110"/>
      <c r="AB45" s="42">
        <f>SUM(AB3:AB44)</f>
        <v>0</v>
      </c>
      <c r="AC45" s="110"/>
      <c r="AD45" s="42">
        <f>SUM(AD3:AD44)</f>
        <v>0</v>
      </c>
      <c r="AE45" s="109"/>
      <c r="AF45" s="42">
        <f>SUM(AF3:AF44)</f>
        <v>0</v>
      </c>
      <c r="AG45" s="109"/>
      <c r="AH45" s="42">
        <f>SUM(AH3:AH44)</f>
        <v>0</v>
      </c>
      <c r="AI45" s="109"/>
      <c r="AJ45" s="42">
        <f>SUM(AJ3:AJ44)</f>
        <v>0</v>
      </c>
      <c r="AK45" s="3"/>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row>
    <row r="46" spans="1:134" s="9" customFormat="1" ht="24" customHeight="1" x14ac:dyDescent="0.15">
      <c r="A46" s="7"/>
      <c r="B46" s="124" t="s">
        <v>193</v>
      </c>
      <c r="C46" s="125"/>
      <c r="D46" s="29"/>
      <c r="E46" s="30"/>
      <c r="F46" s="31"/>
      <c r="G46" s="84">
        <f>D46*F46</f>
        <v>0</v>
      </c>
      <c r="H46" s="41" t="str">
        <f>IF(D46="","",IF($H$1=$M$1,M46,IF($H$1=$O$1,O46,IF($H$1=$Q$1,Q46,IF($H$1=$S$1,S46,IF($H$1=$U$1,U46,IF($H$1=$W$1,W46,IF($H$1=$Y$1,Y46,IF($H$1=$AA$1,AA46,IF($H$1=$AC$1,AC46,IF($H$1=$AE$1,AE46,IF($H$1=$AG$1,AG46,AI46))))))))))))</f>
        <v/>
      </c>
      <c r="I46" s="122">
        <f>IF(D46=0,0,IF($H$1=$M$1,N46,IF($H$1=$O$1,P46,IF($H$1=$Q$1,R46,IF($H$1=$S$1,T46,IF($H$1=$U$1,V46,IF($H$1=$W$1,X46,IF($H$1=$Y$1,Z46,IF($H$1=$AA$1,AB46,IF($H$1=$AC$1,AD46,IF($H$1=$AE$1,AF46,IF($H$1=$AG$1,AH46,AJ46))))))))))))</f>
        <v>0</v>
      </c>
      <c r="J46" s="123">
        <f>D46</f>
        <v>0</v>
      </c>
      <c r="K46" s="122">
        <f>IF(D46=0,0,N46+P46+R46+T46+V46+X46+Z46+AB46+AD46+AF46+AH46+AJ46)</f>
        <v>0</v>
      </c>
      <c r="L46" s="8"/>
      <c r="M46" s="117"/>
      <c r="N46" s="118"/>
      <c r="O46" s="119"/>
      <c r="P46" s="118"/>
      <c r="Q46" s="119"/>
      <c r="R46" s="118"/>
      <c r="S46" s="119"/>
      <c r="T46" s="118"/>
      <c r="U46" s="119"/>
      <c r="V46" s="118"/>
      <c r="W46" s="119"/>
      <c r="X46" s="118"/>
      <c r="Y46" s="117"/>
      <c r="Z46" s="118"/>
      <c r="AA46" s="119"/>
      <c r="AB46" s="118"/>
      <c r="AC46" s="119"/>
      <c r="AD46" s="118"/>
      <c r="AE46" s="120"/>
      <c r="AF46" s="118"/>
      <c r="AG46" s="121"/>
      <c r="AH46" s="118"/>
      <c r="AI46" s="121"/>
      <c r="AJ46" s="118"/>
      <c r="AK46" s="3"/>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row>
    <row r="47" spans="1:134" s="9" customFormat="1" ht="24" customHeight="1" x14ac:dyDescent="0.15">
      <c r="A47" s="7"/>
      <c r="B47" s="124" t="s">
        <v>168</v>
      </c>
      <c r="C47" s="125"/>
      <c r="D47" s="29"/>
      <c r="E47" s="30"/>
      <c r="F47" s="31"/>
      <c r="G47" s="84">
        <f>D47*F47</f>
        <v>0</v>
      </c>
      <c r="H47" s="41" t="str">
        <f>IF(D47="","",IF($H$1=$M$1,M47,IF($H$1=$O$1,O47,IF($H$1=$Q$1,Q47,IF($H$1=$S$1,S47,IF($H$1=$U$1,U47,IF($H$1=$W$1,W47,IF($H$1=$Y$1,Y47,IF($H$1=$AA$1,AA47,IF($H$1=$AC$1,AC47,IF($H$1=$AE$1,AE47,IF($H$1=$AG$1,AG47,AI47))))))))))))</f>
        <v/>
      </c>
      <c r="I47" s="122">
        <f>IF(D47=0,0,IF($H$1=$M$1,N47,IF($H$1=$O$1,P47,IF($H$1=$Q$1,R47,IF($H$1=$S$1,T47,IF($H$1=$U$1,V47,IF($H$1=$W$1,X47,IF($H$1=$Y$1,Z47,IF($H$1=$AA$1,AB47,IF($H$1=$AC$1,AD47,IF($H$1=$AE$1,AF47,IF($H$1=$AG$1,AH47,AJ47))))))))))))</f>
        <v>0</v>
      </c>
      <c r="J47" s="123">
        <f>D47</f>
        <v>0</v>
      </c>
      <c r="K47" s="122">
        <f>IF(D47=0,0,N47+P47+R47+T47+V47+X47+Z47+AB47+AD47+AF47+AH47+AJ47)</f>
        <v>0</v>
      </c>
      <c r="L47" s="8"/>
      <c r="M47" s="117"/>
      <c r="N47" s="118"/>
      <c r="O47" s="119"/>
      <c r="P47" s="118"/>
      <c r="Q47" s="119"/>
      <c r="R47" s="118"/>
      <c r="S47" s="119"/>
      <c r="T47" s="118"/>
      <c r="U47" s="119"/>
      <c r="V47" s="118"/>
      <c r="W47" s="119"/>
      <c r="X47" s="118"/>
      <c r="Y47" s="117"/>
      <c r="Z47" s="118"/>
      <c r="AA47" s="119"/>
      <c r="AB47" s="118"/>
      <c r="AC47" s="119"/>
      <c r="AD47" s="118"/>
      <c r="AE47" s="120"/>
      <c r="AF47" s="118"/>
      <c r="AG47" s="121"/>
      <c r="AH47" s="118"/>
      <c r="AI47" s="121"/>
      <c r="AJ47" s="118"/>
      <c r="AK47" s="3"/>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row>
    <row r="48" spans="1:134" s="14" customFormat="1" ht="24" customHeight="1" x14ac:dyDescent="0.15">
      <c r="A48" s="111"/>
      <c r="B48" s="126" t="s">
        <v>166</v>
      </c>
      <c r="C48" s="127"/>
      <c r="D48" s="55"/>
      <c r="E48" s="56"/>
      <c r="F48" s="57"/>
      <c r="G48" s="115">
        <f>G46+G47+G45</f>
        <v>0</v>
      </c>
      <c r="H48" s="113"/>
      <c r="I48" s="115">
        <f>I46+I47+I45</f>
        <v>0</v>
      </c>
      <c r="J48" s="113"/>
      <c r="K48" s="128">
        <f>K46+K47+K45</f>
        <v>0</v>
      </c>
      <c r="L48" s="108"/>
      <c r="M48" s="114"/>
      <c r="N48" s="112">
        <f>N46+N47+N45</f>
        <v>0</v>
      </c>
      <c r="O48" s="114"/>
      <c r="P48" s="112">
        <f>P46+P47+P45</f>
        <v>0</v>
      </c>
      <c r="Q48" s="114"/>
      <c r="R48" s="112">
        <f>R46+R47+R45</f>
        <v>0</v>
      </c>
      <c r="S48" s="114"/>
      <c r="T48" s="112">
        <f>T46+T47+T45</f>
        <v>0</v>
      </c>
      <c r="U48" s="114"/>
      <c r="V48" s="112">
        <f>V46+V47+V45</f>
        <v>0</v>
      </c>
      <c r="W48" s="114"/>
      <c r="X48" s="128">
        <f>X46+X47+X45</f>
        <v>0</v>
      </c>
      <c r="Y48" s="114"/>
      <c r="Z48" s="112">
        <f>Z46+Z47+Z45</f>
        <v>0</v>
      </c>
      <c r="AA48" s="114"/>
      <c r="AB48" s="112">
        <f>AB46+AB47+AB45</f>
        <v>0</v>
      </c>
      <c r="AC48" s="114"/>
      <c r="AD48" s="112">
        <f>AD46+AD47+AD45</f>
        <v>0</v>
      </c>
      <c r="AE48" s="114"/>
      <c r="AF48" s="112">
        <f>AF46+AF47+AF45</f>
        <v>0</v>
      </c>
      <c r="AG48" s="114"/>
      <c r="AH48" s="112">
        <f>AH46+AH47+AH45</f>
        <v>0</v>
      </c>
      <c r="AI48" s="114"/>
      <c r="AJ48" s="129">
        <f>AJ46+AJ47+AJ45</f>
        <v>0</v>
      </c>
      <c r="AK48" s="3"/>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row>
  </sheetData>
  <sheetProtection sheet="1" objects="1" scenarios="1" formatCells="0" formatColumns="0" formatRows="0" insertRows="0" deleteRows="0"/>
  <mergeCells count="17">
    <mergeCell ref="U1:V1"/>
    <mergeCell ref="W1:X1"/>
    <mergeCell ref="AI1:AJ1"/>
    <mergeCell ref="AG1:AH1"/>
    <mergeCell ref="A1:A2"/>
    <mergeCell ref="B1:C1"/>
    <mergeCell ref="D1:G1"/>
    <mergeCell ref="AE1:AF1"/>
    <mergeCell ref="H1:I1"/>
    <mergeCell ref="J1:K1"/>
    <mergeCell ref="M1:N1"/>
    <mergeCell ref="O1:P1"/>
    <mergeCell ref="Y1:Z1"/>
    <mergeCell ref="AA1:AB1"/>
    <mergeCell ref="AC1:AD1"/>
    <mergeCell ref="Q1:R1"/>
    <mergeCell ref="S1:T1"/>
  </mergeCells>
  <phoneticPr fontId="2"/>
  <printOptions horizontalCentered="1"/>
  <pageMargins left="0.31496062992125984" right="0" top="0.74" bottom="0.39370078740157483" header="0.43307086614173229" footer="0.19685039370078741"/>
  <pageSetup paperSize="9" scale="87" orientation="landscape" blackAndWhite="1" r:id="rId1"/>
  <headerFooter alignWithMargins="0">
    <oddHeader>&amp;C&amp;"ＭＳ 明朝,太字"&amp;16&amp;E　出 来 高 明 細 書　</oddHeader>
    <oddFooter>&amp;C&amp;"ＭＳ 明朝,標準"&amp;12井口建設工業株式会社&amp;R&amp;"ＭＳ 明朝,標準"&amp;12P - &amp;P</oddFooter>
  </headerFooter>
  <colBreaks count="1" manualBreakCount="1">
    <brk id="24" max="4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7">
    <tabColor indexed="42"/>
  </sheetPr>
  <dimension ref="A1:ED48"/>
  <sheetViews>
    <sheetView showGridLines="0" showZeros="0" view="pageBreakPreview" topLeftCell="A13" zoomScale="75" zoomScaleNormal="100" workbookViewId="0">
      <pane xSplit="4" topLeftCell="E1" activePane="topRight" state="frozenSplit"/>
      <selection activeCell="H3" sqref="H3"/>
      <selection pane="topRight" activeCell="F61" sqref="F61"/>
    </sheetView>
  </sheetViews>
  <sheetFormatPr defaultColWidth="9" defaultRowHeight="12" customHeight="1" x14ac:dyDescent="0.15"/>
  <cols>
    <col min="1" max="1" width="5" style="6" customWidth="1"/>
    <col min="2" max="3" width="27.5" style="4" customWidth="1"/>
    <col min="4" max="4" width="10" style="15" customWidth="1"/>
    <col min="5" max="5" width="6.625" style="16" customWidth="1"/>
    <col min="6" max="6" width="11.625" style="17" customWidth="1"/>
    <col min="7" max="7" width="13.375" style="17" customWidth="1"/>
    <col min="8" max="8" width="10" style="15" customWidth="1"/>
    <col min="9" max="9" width="13.375" style="18" customWidth="1"/>
    <col min="10" max="10" width="10" style="15" customWidth="1"/>
    <col min="11" max="11" width="13.25" style="18" customWidth="1"/>
    <col min="12" max="12" width="13.375" style="19" customWidth="1"/>
    <col min="13" max="13" width="10" style="15" customWidth="1"/>
    <col min="14" max="14" width="13.375" style="18" customWidth="1"/>
    <col min="15" max="15" width="10" style="15" customWidth="1"/>
    <col min="16" max="16" width="13.375" style="18" customWidth="1"/>
    <col min="17" max="17" width="10" style="15" customWidth="1"/>
    <col min="18" max="18" width="13.375" style="18" customWidth="1"/>
    <col min="19" max="19" width="10" style="15" customWidth="1"/>
    <col min="20" max="20" width="13.375" style="18" customWidth="1"/>
    <col min="21" max="21" width="10" style="15" customWidth="1"/>
    <col min="22" max="22" width="13.375" style="18" customWidth="1"/>
    <col min="23" max="23" width="10" style="15" customWidth="1"/>
    <col min="24" max="24" width="13.375" style="18" customWidth="1"/>
    <col min="25" max="25" width="10" style="15" customWidth="1"/>
    <col min="26" max="26" width="13.375" style="18" customWidth="1"/>
    <col min="27" max="27" width="10" style="15" customWidth="1"/>
    <col min="28" max="28" width="13.375" style="18" customWidth="1"/>
    <col min="29" max="29" width="10" style="15" customWidth="1"/>
    <col min="30" max="30" width="13.375" style="18" customWidth="1"/>
    <col min="31" max="31" width="10" style="15" customWidth="1"/>
    <col min="32" max="32" width="13.375" style="18" customWidth="1"/>
    <col min="33" max="33" width="10" style="15" customWidth="1"/>
    <col min="34" max="34" width="13.375" style="18" customWidth="1"/>
    <col min="35" max="35" width="10" style="15" customWidth="1"/>
    <col min="36" max="36" width="13.375" style="18" customWidth="1"/>
    <col min="37" max="37" width="9" style="3"/>
    <col min="38" max="16384" width="9" style="4"/>
  </cols>
  <sheetData>
    <row r="1" spans="1:134" ht="18" customHeight="1" x14ac:dyDescent="0.15">
      <c r="A1" s="572" t="s">
        <v>96</v>
      </c>
      <c r="B1" s="573" t="s">
        <v>5</v>
      </c>
      <c r="C1" s="574"/>
      <c r="D1" s="570" t="s">
        <v>98</v>
      </c>
      <c r="E1" s="575"/>
      <c r="F1" s="575"/>
      <c r="G1" s="576"/>
      <c r="H1" s="570" t="str">
        <f>CONCATENATE((表紙!BD2),"月出来高工事金額")</f>
        <v>月出来高工事金額</v>
      </c>
      <c r="I1" s="571"/>
      <c r="J1" s="570" t="s">
        <v>53</v>
      </c>
      <c r="K1" s="571"/>
      <c r="L1" s="2"/>
      <c r="M1" s="570" t="str">
        <f>IF((表紙!F9)="","月出来高工事金額",CONCATENATE(MONTH(表紙!F9),"月出来高工事金額"))</f>
        <v>月出来高工事金額</v>
      </c>
      <c r="N1" s="571"/>
      <c r="O1" s="570" t="str">
        <f>IF((表紙!F9)="","月出来高工事金額",CONCATENATE(MONTH(EOMONTH(表紙!F9,1)),"月出来高工事金額"))</f>
        <v>月出来高工事金額</v>
      </c>
      <c r="P1" s="571"/>
      <c r="Q1" s="570" t="str">
        <f>IF((表紙!F9)="","月出来高工事金額",CONCATENATE(MONTH(EOMONTH(表紙!F9,2)),"月出来高工事金額"))</f>
        <v>月出来高工事金額</v>
      </c>
      <c r="R1" s="571"/>
      <c r="S1" s="570" t="str">
        <f>IF((表紙!F9)="","月出来高工事金額",CONCATENATE(MONTH(EOMONTH(表紙!F9,3)),"月出来高工事金額"))</f>
        <v>月出来高工事金額</v>
      </c>
      <c r="T1" s="571"/>
      <c r="U1" s="570" t="str">
        <f>IF((表紙!F9)="","月出来高工事金額",CONCATENATE(MONTH(EOMONTH(表紙!F9,4)),"月出来高工事金額"))</f>
        <v>月出来高工事金額</v>
      </c>
      <c r="V1" s="571"/>
      <c r="W1" s="570" t="str">
        <f>IF((表紙!F9)="","月出来高工事金額",CONCATENATE(MONTH(EOMONTH(表紙!F9,5)),"月出来高工事金額"))</f>
        <v>月出来高工事金額</v>
      </c>
      <c r="X1" s="571"/>
      <c r="Y1" s="570" t="str">
        <f>IF((表紙!F9)="","月出来高工事金額",CONCATENATE(MONTH(EOMONTH(表紙!F9,6)),"月出来高工事金額"))</f>
        <v>月出来高工事金額</v>
      </c>
      <c r="Z1" s="571"/>
      <c r="AA1" s="570" t="str">
        <f>IF((表紙!F9)="","月出来高工事金額",CONCATENATE(MONTH(EOMONTH(表紙!F9,7)),"月出来高工事金額"))</f>
        <v>月出来高工事金額</v>
      </c>
      <c r="AB1" s="571"/>
      <c r="AC1" s="570" t="str">
        <f>IF((表紙!F9)="","月出来高工事金額",CONCATENATE(MONTH(EOMONTH(表紙!F9,8)),"月出来高工事金額"))</f>
        <v>月出来高工事金額</v>
      </c>
      <c r="AD1" s="571"/>
      <c r="AE1" s="570" t="str">
        <f>IF((表紙!F9)="","月出来高工事金額",CONCATENATE(MONTH(EOMONTH(表紙!F9,9)),"月出来高工事金額"))</f>
        <v>月出来高工事金額</v>
      </c>
      <c r="AF1" s="571"/>
      <c r="AG1" s="570" t="str">
        <f>IF((表紙!F9)="","月出来高工事金額",CONCATENATE(MONTH(EOMONTH(表紙!F9,10)),"月出来高工事金額"))</f>
        <v>月出来高工事金額</v>
      </c>
      <c r="AH1" s="571"/>
      <c r="AI1" s="570" t="str">
        <f>IF((表紙!F9)="","月出来高工事金額",CONCATENATE(MONTH(EOMONTH(表紙!F9,11)),"月出来高工事金額"))</f>
        <v>月出来高工事金額</v>
      </c>
      <c r="AJ1" s="571"/>
    </row>
    <row r="2" spans="1:134" s="6" customFormat="1" ht="18" customHeight="1" x14ac:dyDescent="0.15">
      <c r="A2" s="572"/>
      <c r="B2" s="77" t="s">
        <v>0</v>
      </c>
      <c r="C2" s="78" t="s">
        <v>44</v>
      </c>
      <c r="D2" s="79" t="s">
        <v>3</v>
      </c>
      <c r="E2" s="80" t="s">
        <v>1</v>
      </c>
      <c r="F2" s="81" t="s">
        <v>6</v>
      </c>
      <c r="G2" s="83" t="s">
        <v>2</v>
      </c>
      <c r="H2" s="79" t="s">
        <v>3</v>
      </c>
      <c r="I2" s="82" t="s">
        <v>2</v>
      </c>
      <c r="J2" s="79" t="s">
        <v>3</v>
      </c>
      <c r="K2" s="82" t="s">
        <v>2</v>
      </c>
      <c r="L2" s="2"/>
      <c r="M2" s="79" t="s">
        <v>3</v>
      </c>
      <c r="N2" s="82" t="s">
        <v>2</v>
      </c>
      <c r="O2" s="79" t="s">
        <v>3</v>
      </c>
      <c r="P2" s="82" t="s">
        <v>2</v>
      </c>
      <c r="Q2" s="79" t="s">
        <v>3</v>
      </c>
      <c r="R2" s="82" t="s">
        <v>2</v>
      </c>
      <c r="S2" s="79" t="s">
        <v>3</v>
      </c>
      <c r="T2" s="82" t="s">
        <v>2</v>
      </c>
      <c r="U2" s="79" t="s">
        <v>3</v>
      </c>
      <c r="V2" s="82" t="s">
        <v>2</v>
      </c>
      <c r="W2" s="79" t="s">
        <v>3</v>
      </c>
      <c r="X2" s="82" t="s">
        <v>2</v>
      </c>
      <c r="Y2" s="79" t="s">
        <v>3</v>
      </c>
      <c r="Z2" s="82" t="s">
        <v>2</v>
      </c>
      <c r="AA2" s="79" t="s">
        <v>3</v>
      </c>
      <c r="AB2" s="82" t="s">
        <v>2</v>
      </c>
      <c r="AC2" s="79" t="s">
        <v>3</v>
      </c>
      <c r="AD2" s="82" t="s">
        <v>2</v>
      </c>
      <c r="AE2" s="79" t="s">
        <v>3</v>
      </c>
      <c r="AF2" s="82" t="s">
        <v>2</v>
      </c>
      <c r="AG2" s="79" t="s">
        <v>3</v>
      </c>
      <c r="AH2" s="82" t="s">
        <v>2</v>
      </c>
      <c r="AI2" s="79" t="s">
        <v>3</v>
      </c>
      <c r="AJ2" s="82" t="s">
        <v>2</v>
      </c>
      <c r="AK2" s="5"/>
    </row>
    <row r="3" spans="1:134" s="9" customFormat="1" ht="24" customHeight="1" x14ac:dyDescent="0.15">
      <c r="A3" s="7"/>
      <c r="B3" s="100"/>
      <c r="C3" s="101"/>
      <c r="D3" s="20"/>
      <c r="E3" s="21"/>
      <c r="F3" s="22"/>
      <c r="G3" s="84">
        <f>ROUND(D3*F3,0)</f>
        <v>0</v>
      </c>
      <c r="H3" s="41" t="str">
        <f>IF(D3="","",IF($H$1=$M$1,M3,IF($H$1=$O$1,O3,IF($H$1=$Q$1,Q3,IF($H$1=$S$1,S3,IF($H$1=$U$1,U3,IF($H$1=$W$1,W3,IF($H$1=$Y$1,Y3,IF($H$1=$AA$1,AA3,IF($H$1=$AC$1,AC3,IF($H$1=$AE$1,AE3,IF($H$1=$AG$1,AG3,AI3))))))))))))</f>
        <v/>
      </c>
      <c r="I3" s="67" t="str">
        <f>IF(D3="","",ROUND(H3*F3,0))</f>
        <v/>
      </c>
      <c r="J3" s="41" t="str">
        <f t="shared" ref="J3:J44" si="0">IF(D3="","",M3+O3+Q3+S3+U3+W3+Y3+AA3+AC3+AE3+AG3+AI3)</f>
        <v/>
      </c>
      <c r="K3" s="42" t="str">
        <f t="shared" ref="K3:K44" si="1">IF(D3="","",ROUND(J3*F3,0))</f>
        <v/>
      </c>
      <c r="L3" s="8"/>
      <c r="M3" s="43"/>
      <c r="N3" s="42">
        <f t="shared" ref="N3:N44" si="2">ROUND(M3*F3,0)</f>
        <v>0</v>
      </c>
      <c r="O3" s="44"/>
      <c r="P3" s="42">
        <f t="shared" ref="P3:P44" si="3">ROUND(O3*F3,0)</f>
        <v>0</v>
      </c>
      <c r="Q3" s="44"/>
      <c r="R3" s="42">
        <f t="shared" ref="R3:R44" si="4">ROUND(Q3*F3,0)</f>
        <v>0</v>
      </c>
      <c r="S3" s="44"/>
      <c r="T3" s="42">
        <f t="shared" ref="T3:T44" si="5">ROUND(S3*F3,0)</f>
        <v>0</v>
      </c>
      <c r="U3" s="44"/>
      <c r="V3" s="42">
        <f t="shared" ref="V3:V44" si="6">ROUND(U3*F3,0)</f>
        <v>0</v>
      </c>
      <c r="W3" s="44"/>
      <c r="X3" s="42">
        <f t="shared" ref="X3:X44" si="7">ROUND(W3*F3,0)</f>
        <v>0</v>
      </c>
      <c r="Y3" s="43"/>
      <c r="Z3" s="42">
        <f t="shared" ref="Z3:Z44" si="8">ROUND(Y3*F3,0)</f>
        <v>0</v>
      </c>
      <c r="AA3" s="44"/>
      <c r="AB3" s="42">
        <f t="shared" ref="AB3:AB44" si="9">ROUND(AA3*F3,0)</f>
        <v>0</v>
      </c>
      <c r="AC3" s="44"/>
      <c r="AD3" s="42">
        <f t="shared" ref="AD3:AD44" si="10">ROUND(AC3*F3,0)</f>
        <v>0</v>
      </c>
      <c r="AE3" s="43"/>
      <c r="AF3" s="42">
        <f t="shared" ref="AF3:AF44" si="11">ROUND(AE3*F3,0)</f>
        <v>0</v>
      </c>
      <c r="AG3" s="43"/>
      <c r="AH3" s="42">
        <f t="shared" ref="AH3:AH44" si="12">ROUND(AG3*F3,0)</f>
        <v>0</v>
      </c>
      <c r="AI3" s="43"/>
      <c r="AJ3" s="42">
        <f t="shared" ref="AJ3:AJ44" si="13">ROUND(AI3*F3,0)</f>
        <v>0</v>
      </c>
      <c r="AK3" s="3"/>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row>
    <row r="4" spans="1:134" s="9" customFormat="1" ht="24" customHeight="1" x14ac:dyDescent="0.15">
      <c r="A4" s="7"/>
      <c r="B4" s="100"/>
      <c r="C4" s="101"/>
      <c r="D4" s="20"/>
      <c r="E4" s="21"/>
      <c r="F4" s="22"/>
      <c r="G4" s="84">
        <f t="shared" ref="G4:G44" si="14">ROUND(D4*F4,0)</f>
        <v>0</v>
      </c>
      <c r="H4" s="41" t="str">
        <f>IF(D4="","",IF($H$1=$M$1,M4,IF($H$1=$O$1,O4,IF($H$1=$Q$1,Q4,IF($H$1=$S$1,S4,IF($H$1=$U$1,U4,IF($H$1=$W$1,W4,IF($H$1=$Y$1,Y4,IF($H$1=$AA$1,AA4,IF($H$1=$AC$1,AC4,IF($H$1=$AE$1,AE4,IF($H$1=$AG$1,AG4,AI4))))))))))))</f>
        <v/>
      </c>
      <c r="I4" s="67" t="str">
        <f>IF(D4="","",ROUND(H4*F4,0))</f>
        <v/>
      </c>
      <c r="J4" s="41" t="str">
        <f t="shared" si="0"/>
        <v/>
      </c>
      <c r="K4" s="42" t="str">
        <f t="shared" si="1"/>
        <v/>
      </c>
      <c r="L4" s="8"/>
      <c r="M4" s="43"/>
      <c r="N4" s="42">
        <f t="shared" si="2"/>
        <v>0</v>
      </c>
      <c r="O4" s="44"/>
      <c r="P4" s="42">
        <f t="shared" si="3"/>
        <v>0</v>
      </c>
      <c r="Q4" s="44"/>
      <c r="R4" s="42">
        <f t="shared" si="4"/>
        <v>0</v>
      </c>
      <c r="S4" s="44"/>
      <c r="T4" s="42">
        <f t="shared" si="5"/>
        <v>0</v>
      </c>
      <c r="U4" s="44"/>
      <c r="V4" s="42">
        <f t="shared" si="6"/>
        <v>0</v>
      </c>
      <c r="W4" s="44"/>
      <c r="X4" s="42">
        <f t="shared" si="7"/>
        <v>0</v>
      </c>
      <c r="Y4" s="43"/>
      <c r="Z4" s="42">
        <f t="shared" si="8"/>
        <v>0</v>
      </c>
      <c r="AA4" s="44"/>
      <c r="AB4" s="42">
        <f t="shared" si="9"/>
        <v>0</v>
      </c>
      <c r="AC4" s="44"/>
      <c r="AD4" s="42">
        <f t="shared" si="10"/>
        <v>0</v>
      </c>
      <c r="AE4" s="43"/>
      <c r="AF4" s="42">
        <f t="shared" si="11"/>
        <v>0</v>
      </c>
      <c r="AG4" s="43"/>
      <c r="AH4" s="42">
        <f t="shared" si="12"/>
        <v>0</v>
      </c>
      <c r="AI4" s="43"/>
      <c r="AJ4" s="42">
        <f t="shared" si="13"/>
        <v>0</v>
      </c>
      <c r="AK4" s="3"/>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row>
    <row r="5" spans="1:134" s="9" customFormat="1" ht="24" customHeight="1" x14ac:dyDescent="0.15">
      <c r="A5" s="7"/>
      <c r="B5" s="100"/>
      <c r="C5" s="101"/>
      <c r="D5" s="20"/>
      <c r="E5" s="21"/>
      <c r="F5" s="22"/>
      <c r="G5" s="84">
        <f t="shared" si="14"/>
        <v>0</v>
      </c>
      <c r="H5" s="41" t="str">
        <f t="shared" ref="H5:H44" si="15">IF(D5="","",IF($H$1=$M$1,M5,IF($H$1=$O$1,O5,IF($H$1=$Q$1,Q5,IF($H$1=$S$1,S5,IF($H$1=$U$1,U5,IF($H$1=$W$1,W5,IF($H$1=$Y$1,Y5,IF($H$1=$AA$1,AA5,IF($H$1=$AC$1,AC5,IF($H$1=$AE$1,AE5,IF($H$1=$AG$1,AG5,AI5))))))))))))</f>
        <v/>
      </c>
      <c r="I5" s="67" t="str">
        <f t="shared" ref="I5:I43" si="16">IF(D5="","",ROUND(H5*F5,0))</f>
        <v/>
      </c>
      <c r="J5" s="41" t="str">
        <f t="shared" si="0"/>
        <v/>
      </c>
      <c r="K5" s="42" t="str">
        <f t="shared" si="1"/>
        <v/>
      </c>
      <c r="L5" s="8"/>
      <c r="M5" s="43"/>
      <c r="N5" s="42">
        <f t="shared" si="2"/>
        <v>0</v>
      </c>
      <c r="O5" s="44"/>
      <c r="P5" s="42">
        <f t="shared" si="3"/>
        <v>0</v>
      </c>
      <c r="Q5" s="44"/>
      <c r="R5" s="42">
        <f t="shared" si="4"/>
        <v>0</v>
      </c>
      <c r="S5" s="44"/>
      <c r="T5" s="42">
        <f t="shared" si="5"/>
        <v>0</v>
      </c>
      <c r="U5" s="44"/>
      <c r="V5" s="42">
        <f t="shared" si="6"/>
        <v>0</v>
      </c>
      <c r="W5" s="44"/>
      <c r="X5" s="42">
        <f t="shared" si="7"/>
        <v>0</v>
      </c>
      <c r="Y5" s="43"/>
      <c r="Z5" s="42">
        <f t="shared" si="8"/>
        <v>0</v>
      </c>
      <c r="AA5" s="44"/>
      <c r="AB5" s="42">
        <f t="shared" si="9"/>
        <v>0</v>
      </c>
      <c r="AC5" s="44"/>
      <c r="AD5" s="42">
        <f t="shared" si="10"/>
        <v>0</v>
      </c>
      <c r="AE5" s="43"/>
      <c r="AF5" s="42">
        <f t="shared" si="11"/>
        <v>0</v>
      </c>
      <c r="AG5" s="43"/>
      <c r="AH5" s="42">
        <f t="shared" si="12"/>
        <v>0</v>
      </c>
      <c r="AI5" s="43"/>
      <c r="AJ5" s="42">
        <f t="shared" si="13"/>
        <v>0</v>
      </c>
      <c r="AK5" s="3"/>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row>
    <row r="6" spans="1:134" s="9" customFormat="1" ht="24" customHeight="1" x14ac:dyDescent="0.15">
      <c r="A6" s="7"/>
      <c r="B6" s="32"/>
      <c r="C6" s="33"/>
      <c r="D6" s="20"/>
      <c r="E6" s="21"/>
      <c r="F6" s="22"/>
      <c r="G6" s="84">
        <f t="shared" si="14"/>
        <v>0</v>
      </c>
      <c r="H6" s="41" t="str">
        <f>IF(D6="","",IF($H$1=$M$1,M6,IF($H$1=$O$1,O6,IF($H$1=$Q$1,Q6,IF($H$1=$S$1,S6,IF($H$1=$U$1,U6,IF($H$1=$W$1,W6,IF($H$1=$Y$1,Y6,IF($H$1=$AA$1,AA6,IF($H$1=$AC$1,AC6,IF($H$1=$AE$1,AE6,IF($H$1=$AG$1,AG6,AI6))))))))))))</f>
        <v/>
      </c>
      <c r="I6" s="67" t="str">
        <f t="shared" si="16"/>
        <v/>
      </c>
      <c r="J6" s="41" t="str">
        <f t="shared" si="0"/>
        <v/>
      </c>
      <c r="K6" s="42" t="str">
        <f t="shared" si="1"/>
        <v/>
      </c>
      <c r="L6" s="8"/>
      <c r="M6" s="43"/>
      <c r="N6" s="42">
        <f t="shared" si="2"/>
        <v>0</v>
      </c>
      <c r="O6" s="44"/>
      <c r="P6" s="42">
        <f t="shared" si="3"/>
        <v>0</v>
      </c>
      <c r="Q6" s="44"/>
      <c r="R6" s="42">
        <f t="shared" si="4"/>
        <v>0</v>
      </c>
      <c r="S6" s="44"/>
      <c r="T6" s="42">
        <f t="shared" si="5"/>
        <v>0</v>
      </c>
      <c r="U6" s="44"/>
      <c r="V6" s="42">
        <f t="shared" si="6"/>
        <v>0</v>
      </c>
      <c r="W6" s="44"/>
      <c r="X6" s="42">
        <f t="shared" si="7"/>
        <v>0</v>
      </c>
      <c r="Y6" s="43"/>
      <c r="Z6" s="42">
        <f t="shared" si="8"/>
        <v>0</v>
      </c>
      <c r="AA6" s="44"/>
      <c r="AB6" s="42">
        <f t="shared" si="9"/>
        <v>0</v>
      </c>
      <c r="AC6" s="44"/>
      <c r="AD6" s="42">
        <f t="shared" si="10"/>
        <v>0</v>
      </c>
      <c r="AE6" s="43"/>
      <c r="AF6" s="42">
        <f t="shared" si="11"/>
        <v>0</v>
      </c>
      <c r="AG6" s="43"/>
      <c r="AH6" s="42">
        <f t="shared" si="12"/>
        <v>0</v>
      </c>
      <c r="AI6" s="43"/>
      <c r="AJ6" s="42">
        <f t="shared" si="13"/>
        <v>0</v>
      </c>
      <c r="AK6" s="3"/>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row>
    <row r="7" spans="1:134" s="9" customFormat="1" ht="24" customHeight="1" x14ac:dyDescent="0.15">
      <c r="A7" s="7"/>
      <c r="B7" s="32"/>
      <c r="C7" s="33"/>
      <c r="D7" s="20"/>
      <c r="E7" s="21"/>
      <c r="F7" s="22"/>
      <c r="G7" s="84">
        <f t="shared" si="14"/>
        <v>0</v>
      </c>
      <c r="H7" s="41" t="str">
        <f t="shared" si="15"/>
        <v/>
      </c>
      <c r="I7" s="67" t="str">
        <f t="shared" si="16"/>
        <v/>
      </c>
      <c r="J7" s="41" t="str">
        <f t="shared" si="0"/>
        <v/>
      </c>
      <c r="K7" s="42" t="str">
        <f t="shared" si="1"/>
        <v/>
      </c>
      <c r="L7" s="8"/>
      <c r="M7" s="43"/>
      <c r="N7" s="42">
        <f t="shared" si="2"/>
        <v>0</v>
      </c>
      <c r="O7" s="44"/>
      <c r="P7" s="42">
        <f t="shared" si="3"/>
        <v>0</v>
      </c>
      <c r="Q7" s="44"/>
      <c r="R7" s="42">
        <f t="shared" si="4"/>
        <v>0</v>
      </c>
      <c r="S7" s="44"/>
      <c r="T7" s="42">
        <f t="shared" si="5"/>
        <v>0</v>
      </c>
      <c r="U7" s="44"/>
      <c r="V7" s="42">
        <f t="shared" si="6"/>
        <v>0</v>
      </c>
      <c r="W7" s="44"/>
      <c r="X7" s="42">
        <f t="shared" si="7"/>
        <v>0</v>
      </c>
      <c r="Y7" s="43"/>
      <c r="Z7" s="42">
        <f t="shared" si="8"/>
        <v>0</v>
      </c>
      <c r="AA7" s="44"/>
      <c r="AB7" s="42">
        <f t="shared" si="9"/>
        <v>0</v>
      </c>
      <c r="AC7" s="44"/>
      <c r="AD7" s="42">
        <f t="shared" si="10"/>
        <v>0</v>
      </c>
      <c r="AE7" s="43"/>
      <c r="AF7" s="42">
        <f t="shared" si="11"/>
        <v>0</v>
      </c>
      <c r="AG7" s="43"/>
      <c r="AH7" s="42">
        <f t="shared" si="12"/>
        <v>0</v>
      </c>
      <c r="AI7" s="43"/>
      <c r="AJ7" s="42">
        <f t="shared" si="13"/>
        <v>0</v>
      </c>
      <c r="AK7" s="3"/>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row>
    <row r="8" spans="1:134" s="9" customFormat="1" ht="24" customHeight="1" x14ac:dyDescent="0.15">
      <c r="A8" s="7"/>
      <c r="B8" s="32"/>
      <c r="C8" s="33"/>
      <c r="D8" s="20"/>
      <c r="E8" s="21"/>
      <c r="F8" s="22"/>
      <c r="G8" s="84">
        <f t="shared" si="14"/>
        <v>0</v>
      </c>
      <c r="H8" s="41" t="str">
        <f t="shared" si="15"/>
        <v/>
      </c>
      <c r="I8" s="67" t="str">
        <f t="shared" si="16"/>
        <v/>
      </c>
      <c r="J8" s="41" t="str">
        <f t="shared" si="0"/>
        <v/>
      </c>
      <c r="K8" s="42" t="str">
        <f t="shared" si="1"/>
        <v/>
      </c>
      <c r="L8" s="8"/>
      <c r="M8" s="43"/>
      <c r="N8" s="42">
        <f t="shared" si="2"/>
        <v>0</v>
      </c>
      <c r="O8" s="44"/>
      <c r="P8" s="42">
        <f t="shared" si="3"/>
        <v>0</v>
      </c>
      <c r="Q8" s="44"/>
      <c r="R8" s="42">
        <f t="shared" si="4"/>
        <v>0</v>
      </c>
      <c r="S8" s="44"/>
      <c r="T8" s="42">
        <f t="shared" si="5"/>
        <v>0</v>
      </c>
      <c r="U8" s="44"/>
      <c r="V8" s="42">
        <f t="shared" si="6"/>
        <v>0</v>
      </c>
      <c r="W8" s="44"/>
      <c r="X8" s="42">
        <f t="shared" si="7"/>
        <v>0</v>
      </c>
      <c r="Y8" s="43"/>
      <c r="Z8" s="42">
        <f t="shared" si="8"/>
        <v>0</v>
      </c>
      <c r="AA8" s="44"/>
      <c r="AB8" s="42">
        <f t="shared" si="9"/>
        <v>0</v>
      </c>
      <c r="AC8" s="44"/>
      <c r="AD8" s="42">
        <f t="shared" si="10"/>
        <v>0</v>
      </c>
      <c r="AE8" s="43"/>
      <c r="AF8" s="42">
        <f t="shared" si="11"/>
        <v>0</v>
      </c>
      <c r="AG8" s="43"/>
      <c r="AH8" s="42">
        <f t="shared" si="12"/>
        <v>0</v>
      </c>
      <c r="AI8" s="43"/>
      <c r="AJ8" s="42">
        <f t="shared" si="13"/>
        <v>0</v>
      </c>
      <c r="AK8" s="3"/>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row>
    <row r="9" spans="1:134" s="9" customFormat="1" ht="24" customHeight="1" x14ac:dyDescent="0.15">
      <c r="A9" s="7"/>
      <c r="B9" s="32"/>
      <c r="C9" s="33"/>
      <c r="D9" s="20"/>
      <c r="E9" s="21"/>
      <c r="F9" s="22"/>
      <c r="G9" s="84">
        <f t="shared" si="14"/>
        <v>0</v>
      </c>
      <c r="H9" s="41" t="str">
        <f>IF(D9="","",IF($H$1=$M$1,M9,IF($H$1=$O$1,O9,IF($H$1=$Q$1,Q9,IF($H$1=$S$1,S9,IF($H$1=$U$1,U9,IF($H$1=$W$1,W9,IF($H$1=$Y$1,Y9,IF($H$1=$AA$1,AA9,IF($H$1=$AC$1,AC9,IF($H$1=$AE$1,AE9,IF($H$1=$AG$1,AG9,AI9))))))))))))</f>
        <v/>
      </c>
      <c r="I9" s="67" t="str">
        <f t="shared" si="16"/>
        <v/>
      </c>
      <c r="J9" s="41" t="str">
        <f t="shared" si="0"/>
        <v/>
      </c>
      <c r="K9" s="42" t="str">
        <f t="shared" si="1"/>
        <v/>
      </c>
      <c r="L9" s="8"/>
      <c r="M9" s="43"/>
      <c r="N9" s="42">
        <f t="shared" si="2"/>
        <v>0</v>
      </c>
      <c r="O9" s="44"/>
      <c r="P9" s="42">
        <f t="shared" si="3"/>
        <v>0</v>
      </c>
      <c r="Q9" s="44"/>
      <c r="R9" s="42">
        <f t="shared" si="4"/>
        <v>0</v>
      </c>
      <c r="S9" s="44"/>
      <c r="T9" s="42">
        <f t="shared" si="5"/>
        <v>0</v>
      </c>
      <c r="U9" s="44"/>
      <c r="V9" s="42">
        <f t="shared" si="6"/>
        <v>0</v>
      </c>
      <c r="W9" s="44"/>
      <c r="X9" s="42">
        <f t="shared" si="7"/>
        <v>0</v>
      </c>
      <c r="Y9" s="43"/>
      <c r="Z9" s="42">
        <f t="shared" si="8"/>
        <v>0</v>
      </c>
      <c r="AA9" s="44"/>
      <c r="AB9" s="42">
        <f t="shared" si="9"/>
        <v>0</v>
      </c>
      <c r="AC9" s="44"/>
      <c r="AD9" s="42">
        <f t="shared" si="10"/>
        <v>0</v>
      </c>
      <c r="AE9" s="43"/>
      <c r="AF9" s="42">
        <f t="shared" si="11"/>
        <v>0</v>
      </c>
      <c r="AG9" s="43"/>
      <c r="AH9" s="42">
        <f t="shared" si="12"/>
        <v>0</v>
      </c>
      <c r="AI9" s="43"/>
      <c r="AJ9" s="42">
        <f t="shared" si="13"/>
        <v>0</v>
      </c>
      <c r="AK9" s="3"/>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row>
    <row r="10" spans="1:134" s="9" customFormat="1" ht="24" customHeight="1" x14ac:dyDescent="0.15">
      <c r="A10" s="7"/>
      <c r="B10" s="32"/>
      <c r="C10" s="33"/>
      <c r="D10" s="20"/>
      <c r="E10" s="21"/>
      <c r="F10" s="22"/>
      <c r="G10" s="84">
        <f t="shared" si="14"/>
        <v>0</v>
      </c>
      <c r="H10" s="41" t="str">
        <f t="shared" si="15"/>
        <v/>
      </c>
      <c r="I10" s="67" t="str">
        <f t="shared" si="16"/>
        <v/>
      </c>
      <c r="J10" s="41" t="str">
        <f t="shared" si="0"/>
        <v/>
      </c>
      <c r="K10" s="42" t="str">
        <f t="shared" si="1"/>
        <v/>
      </c>
      <c r="L10" s="8"/>
      <c r="M10" s="43"/>
      <c r="N10" s="42">
        <f t="shared" si="2"/>
        <v>0</v>
      </c>
      <c r="O10" s="44"/>
      <c r="P10" s="42">
        <f t="shared" si="3"/>
        <v>0</v>
      </c>
      <c r="Q10" s="44"/>
      <c r="R10" s="42">
        <f t="shared" si="4"/>
        <v>0</v>
      </c>
      <c r="S10" s="44"/>
      <c r="T10" s="42">
        <f t="shared" si="5"/>
        <v>0</v>
      </c>
      <c r="U10" s="44"/>
      <c r="V10" s="42">
        <f t="shared" si="6"/>
        <v>0</v>
      </c>
      <c r="W10" s="44"/>
      <c r="X10" s="42">
        <f t="shared" si="7"/>
        <v>0</v>
      </c>
      <c r="Y10" s="43"/>
      <c r="Z10" s="42">
        <f t="shared" si="8"/>
        <v>0</v>
      </c>
      <c r="AA10" s="44"/>
      <c r="AB10" s="42">
        <f t="shared" si="9"/>
        <v>0</v>
      </c>
      <c r="AC10" s="44"/>
      <c r="AD10" s="42">
        <f t="shared" si="10"/>
        <v>0</v>
      </c>
      <c r="AE10" s="43"/>
      <c r="AF10" s="42">
        <f t="shared" si="11"/>
        <v>0</v>
      </c>
      <c r="AG10" s="43"/>
      <c r="AH10" s="42">
        <f t="shared" si="12"/>
        <v>0</v>
      </c>
      <c r="AI10" s="43"/>
      <c r="AJ10" s="42">
        <f t="shared" si="13"/>
        <v>0</v>
      </c>
      <c r="AK10" s="3"/>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row>
    <row r="11" spans="1:134" s="9" customFormat="1" ht="24" customHeight="1" x14ac:dyDescent="0.15">
      <c r="A11" s="7"/>
      <c r="B11" s="32"/>
      <c r="C11" s="33"/>
      <c r="D11" s="20"/>
      <c r="E11" s="21"/>
      <c r="F11" s="22"/>
      <c r="G11" s="84">
        <f t="shared" si="14"/>
        <v>0</v>
      </c>
      <c r="H11" s="41" t="str">
        <f t="shared" si="15"/>
        <v/>
      </c>
      <c r="I11" s="67" t="str">
        <f t="shared" si="16"/>
        <v/>
      </c>
      <c r="J11" s="41" t="str">
        <f t="shared" si="0"/>
        <v/>
      </c>
      <c r="K11" s="42" t="str">
        <f t="shared" si="1"/>
        <v/>
      </c>
      <c r="L11" s="8"/>
      <c r="M11" s="43"/>
      <c r="N11" s="42">
        <f t="shared" si="2"/>
        <v>0</v>
      </c>
      <c r="O11" s="44"/>
      <c r="P11" s="42">
        <f t="shared" si="3"/>
        <v>0</v>
      </c>
      <c r="Q11" s="44"/>
      <c r="R11" s="42">
        <f t="shared" si="4"/>
        <v>0</v>
      </c>
      <c r="S11" s="44"/>
      <c r="T11" s="42">
        <f t="shared" si="5"/>
        <v>0</v>
      </c>
      <c r="U11" s="44"/>
      <c r="V11" s="42">
        <f t="shared" si="6"/>
        <v>0</v>
      </c>
      <c r="W11" s="44"/>
      <c r="X11" s="42">
        <f t="shared" si="7"/>
        <v>0</v>
      </c>
      <c r="Y11" s="43"/>
      <c r="Z11" s="42">
        <f t="shared" si="8"/>
        <v>0</v>
      </c>
      <c r="AA11" s="44"/>
      <c r="AB11" s="42">
        <f t="shared" si="9"/>
        <v>0</v>
      </c>
      <c r="AC11" s="44"/>
      <c r="AD11" s="42">
        <f t="shared" si="10"/>
        <v>0</v>
      </c>
      <c r="AE11" s="43"/>
      <c r="AF11" s="42">
        <f t="shared" si="11"/>
        <v>0</v>
      </c>
      <c r="AG11" s="43"/>
      <c r="AH11" s="42">
        <f t="shared" si="12"/>
        <v>0</v>
      </c>
      <c r="AI11" s="43"/>
      <c r="AJ11" s="42">
        <f t="shared" si="13"/>
        <v>0</v>
      </c>
      <c r="AK11" s="3"/>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row>
    <row r="12" spans="1:134" s="9" customFormat="1" ht="24" customHeight="1" x14ac:dyDescent="0.15">
      <c r="A12" s="7"/>
      <c r="B12" s="32"/>
      <c r="C12" s="33"/>
      <c r="D12" s="20"/>
      <c r="E12" s="21"/>
      <c r="F12" s="22"/>
      <c r="G12" s="84">
        <f t="shared" si="14"/>
        <v>0</v>
      </c>
      <c r="H12" s="41" t="str">
        <f t="shared" si="15"/>
        <v/>
      </c>
      <c r="I12" s="67" t="str">
        <f t="shared" si="16"/>
        <v/>
      </c>
      <c r="J12" s="41" t="str">
        <f t="shared" si="0"/>
        <v/>
      </c>
      <c r="K12" s="42" t="str">
        <f t="shared" si="1"/>
        <v/>
      </c>
      <c r="L12" s="8"/>
      <c r="M12" s="43"/>
      <c r="N12" s="42">
        <f t="shared" si="2"/>
        <v>0</v>
      </c>
      <c r="O12" s="44"/>
      <c r="P12" s="42">
        <f t="shared" si="3"/>
        <v>0</v>
      </c>
      <c r="Q12" s="44"/>
      <c r="R12" s="42">
        <f t="shared" si="4"/>
        <v>0</v>
      </c>
      <c r="S12" s="44"/>
      <c r="T12" s="42">
        <f t="shared" si="5"/>
        <v>0</v>
      </c>
      <c r="U12" s="44"/>
      <c r="V12" s="42">
        <f t="shared" si="6"/>
        <v>0</v>
      </c>
      <c r="W12" s="44"/>
      <c r="X12" s="42">
        <f t="shared" si="7"/>
        <v>0</v>
      </c>
      <c r="Y12" s="43"/>
      <c r="Z12" s="42">
        <f t="shared" si="8"/>
        <v>0</v>
      </c>
      <c r="AA12" s="44"/>
      <c r="AB12" s="42">
        <f t="shared" si="9"/>
        <v>0</v>
      </c>
      <c r="AC12" s="44"/>
      <c r="AD12" s="42">
        <f t="shared" si="10"/>
        <v>0</v>
      </c>
      <c r="AE12" s="43"/>
      <c r="AF12" s="42">
        <f t="shared" si="11"/>
        <v>0</v>
      </c>
      <c r="AG12" s="43"/>
      <c r="AH12" s="42">
        <f t="shared" si="12"/>
        <v>0</v>
      </c>
      <c r="AI12" s="43"/>
      <c r="AJ12" s="42">
        <f t="shared" si="13"/>
        <v>0</v>
      </c>
      <c r="AK12" s="3"/>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row>
    <row r="13" spans="1:134" s="9" customFormat="1" ht="24" customHeight="1" x14ac:dyDescent="0.15">
      <c r="A13" s="7"/>
      <c r="B13" s="32"/>
      <c r="C13" s="33"/>
      <c r="D13" s="20"/>
      <c r="E13" s="21"/>
      <c r="F13" s="22"/>
      <c r="G13" s="84">
        <f t="shared" si="14"/>
        <v>0</v>
      </c>
      <c r="H13" s="41" t="str">
        <f t="shared" si="15"/>
        <v/>
      </c>
      <c r="I13" s="67" t="str">
        <f t="shared" si="16"/>
        <v/>
      </c>
      <c r="J13" s="41" t="str">
        <f t="shared" si="0"/>
        <v/>
      </c>
      <c r="K13" s="42" t="str">
        <f t="shared" si="1"/>
        <v/>
      </c>
      <c r="L13" s="8"/>
      <c r="M13" s="43"/>
      <c r="N13" s="42">
        <f t="shared" si="2"/>
        <v>0</v>
      </c>
      <c r="O13" s="44"/>
      <c r="P13" s="42">
        <f t="shared" si="3"/>
        <v>0</v>
      </c>
      <c r="Q13" s="44"/>
      <c r="R13" s="42">
        <f t="shared" si="4"/>
        <v>0</v>
      </c>
      <c r="S13" s="44"/>
      <c r="T13" s="42">
        <f t="shared" si="5"/>
        <v>0</v>
      </c>
      <c r="U13" s="44"/>
      <c r="V13" s="42">
        <f t="shared" si="6"/>
        <v>0</v>
      </c>
      <c r="W13" s="44"/>
      <c r="X13" s="42">
        <f t="shared" si="7"/>
        <v>0</v>
      </c>
      <c r="Y13" s="43"/>
      <c r="Z13" s="42">
        <f t="shared" si="8"/>
        <v>0</v>
      </c>
      <c r="AA13" s="44"/>
      <c r="AB13" s="42">
        <f t="shared" si="9"/>
        <v>0</v>
      </c>
      <c r="AC13" s="44"/>
      <c r="AD13" s="42">
        <f t="shared" si="10"/>
        <v>0</v>
      </c>
      <c r="AE13" s="43"/>
      <c r="AF13" s="42">
        <f t="shared" si="11"/>
        <v>0</v>
      </c>
      <c r="AG13" s="43"/>
      <c r="AH13" s="42">
        <f t="shared" si="12"/>
        <v>0</v>
      </c>
      <c r="AI13" s="43"/>
      <c r="AJ13" s="42">
        <f t="shared" si="13"/>
        <v>0</v>
      </c>
      <c r="AK13" s="3"/>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row>
    <row r="14" spans="1:134" s="9" customFormat="1" ht="24" customHeight="1" x14ac:dyDescent="0.15">
      <c r="A14" s="7"/>
      <c r="B14" s="34"/>
      <c r="C14" s="33"/>
      <c r="D14" s="20"/>
      <c r="E14" s="21"/>
      <c r="F14" s="22"/>
      <c r="G14" s="84">
        <f t="shared" si="14"/>
        <v>0</v>
      </c>
      <c r="H14" s="41" t="str">
        <f t="shared" si="15"/>
        <v/>
      </c>
      <c r="I14" s="67" t="str">
        <f t="shared" si="16"/>
        <v/>
      </c>
      <c r="J14" s="41" t="str">
        <f t="shared" si="0"/>
        <v/>
      </c>
      <c r="K14" s="42" t="str">
        <f t="shared" si="1"/>
        <v/>
      </c>
      <c r="L14" s="8"/>
      <c r="M14" s="43"/>
      <c r="N14" s="42">
        <f t="shared" si="2"/>
        <v>0</v>
      </c>
      <c r="O14" s="44"/>
      <c r="P14" s="42">
        <f t="shared" si="3"/>
        <v>0</v>
      </c>
      <c r="Q14" s="44"/>
      <c r="R14" s="42">
        <f t="shared" si="4"/>
        <v>0</v>
      </c>
      <c r="S14" s="44"/>
      <c r="T14" s="42">
        <f t="shared" si="5"/>
        <v>0</v>
      </c>
      <c r="U14" s="44"/>
      <c r="V14" s="42">
        <f t="shared" si="6"/>
        <v>0</v>
      </c>
      <c r="W14" s="44"/>
      <c r="X14" s="42">
        <f t="shared" si="7"/>
        <v>0</v>
      </c>
      <c r="Y14" s="43"/>
      <c r="Z14" s="42">
        <f t="shared" si="8"/>
        <v>0</v>
      </c>
      <c r="AA14" s="44"/>
      <c r="AB14" s="42">
        <f t="shared" si="9"/>
        <v>0</v>
      </c>
      <c r="AC14" s="44"/>
      <c r="AD14" s="42">
        <f t="shared" si="10"/>
        <v>0</v>
      </c>
      <c r="AE14" s="43"/>
      <c r="AF14" s="42">
        <f t="shared" si="11"/>
        <v>0</v>
      </c>
      <c r="AG14" s="43"/>
      <c r="AH14" s="42">
        <f t="shared" si="12"/>
        <v>0</v>
      </c>
      <c r="AI14" s="43"/>
      <c r="AJ14" s="42">
        <f t="shared" si="13"/>
        <v>0</v>
      </c>
      <c r="AK14" s="3"/>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row>
    <row r="15" spans="1:134" s="9" customFormat="1" ht="24" customHeight="1" x14ac:dyDescent="0.15">
      <c r="A15" s="7"/>
      <c r="B15" s="32"/>
      <c r="C15" s="33"/>
      <c r="D15" s="20"/>
      <c r="E15" s="21"/>
      <c r="F15" s="22"/>
      <c r="G15" s="84">
        <f t="shared" si="14"/>
        <v>0</v>
      </c>
      <c r="H15" s="41" t="str">
        <f t="shared" si="15"/>
        <v/>
      </c>
      <c r="I15" s="67" t="str">
        <f t="shared" si="16"/>
        <v/>
      </c>
      <c r="J15" s="41" t="str">
        <f t="shared" si="0"/>
        <v/>
      </c>
      <c r="K15" s="42" t="str">
        <f t="shared" si="1"/>
        <v/>
      </c>
      <c r="L15" s="8"/>
      <c r="M15" s="43"/>
      <c r="N15" s="42">
        <f t="shared" si="2"/>
        <v>0</v>
      </c>
      <c r="O15" s="44"/>
      <c r="P15" s="42">
        <f t="shared" si="3"/>
        <v>0</v>
      </c>
      <c r="Q15" s="44"/>
      <c r="R15" s="42">
        <f t="shared" si="4"/>
        <v>0</v>
      </c>
      <c r="S15" s="44"/>
      <c r="T15" s="42">
        <f t="shared" si="5"/>
        <v>0</v>
      </c>
      <c r="U15" s="44"/>
      <c r="V15" s="42">
        <f t="shared" si="6"/>
        <v>0</v>
      </c>
      <c r="W15" s="44"/>
      <c r="X15" s="42">
        <f t="shared" si="7"/>
        <v>0</v>
      </c>
      <c r="Y15" s="43"/>
      <c r="Z15" s="42">
        <f t="shared" si="8"/>
        <v>0</v>
      </c>
      <c r="AA15" s="44"/>
      <c r="AB15" s="42">
        <f t="shared" si="9"/>
        <v>0</v>
      </c>
      <c r="AC15" s="44"/>
      <c r="AD15" s="42">
        <f t="shared" si="10"/>
        <v>0</v>
      </c>
      <c r="AE15" s="43"/>
      <c r="AF15" s="42">
        <f t="shared" si="11"/>
        <v>0</v>
      </c>
      <c r="AG15" s="43"/>
      <c r="AH15" s="42">
        <f t="shared" si="12"/>
        <v>0</v>
      </c>
      <c r="AI15" s="43"/>
      <c r="AJ15" s="42">
        <f t="shared" si="13"/>
        <v>0</v>
      </c>
      <c r="AK15" s="3"/>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row>
    <row r="16" spans="1:134" s="9" customFormat="1" ht="24" customHeight="1" x14ac:dyDescent="0.15">
      <c r="A16" s="7"/>
      <c r="B16" s="32"/>
      <c r="C16" s="33"/>
      <c r="D16" s="20"/>
      <c r="E16" s="21"/>
      <c r="F16" s="22"/>
      <c r="G16" s="84">
        <f t="shared" si="14"/>
        <v>0</v>
      </c>
      <c r="H16" s="41" t="str">
        <f t="shared" si="15"/>
        <v/>
      </c>
      <c r="I16" s="67" t="str">
        <f t="shared" si="16"/>
        <v/>
      </c>
      <c r="J16" s="41" t="str">
        <f t="shared" si="0"/>
        <v/>
      </c>
      <c r="K16" s="42" t="str">
        <f t="shared" si="1"/>
        <v/>
      </c>
      <c r="L16" s="8"/>
      <c r="M16" s="43"/>
      <c r="N16" s="42">
        <f t="shared" si="2"/>
        <v>0</v>
      </c>
      <c r="O16" s="44"/>
      <c r="P16" s="42">
        <f t="shared" si="3"/>
        <v>0</v>
      </c>
      <c r="Q16" s="44"/>
      <c r="R16" s="42">
        <f t="shared" si="4"/>
        <v>0</v>
      </c>
      <c r="S16" s="44"/>
      <c r="T16" s="42">
        <f t="shared" si="5"/>
        <v>0</v>
      </c>
      <c r="U16" s="44"/>
      <c r="V16" s="42">
        <f t="shared" si="6"/>
        <v>0</v>
      </c>
      <c r="W16" s="44"/>
      <c r="X16" s="42">
        <f t="shared" si="7"/>
        <v>0</v>
      </c>
      <c r="Y16" s="43"/>
      <c r="Z16" s="42">
        <f t="shared" si="8"/>
        <v>0</v>
      </c>
      <c r="AA16" s="44"/>
      <c r="AB16" s="42">
        <f t="shared" si="9"/>
        <v>0</v>
      </c>
      <c r="AC16" s="44"/>
      <c r="AD16" s="42">
        <f t="shared" si="10"/>
        <v>0</v>
      </c>
      <c r="AE16" s="43"/>
      <c r="AF16" s="42">
        <f t="shared" si="11"/>
        <v>0</v>
      </c>
      <c r="AG16" s="43"/>
      <c r="AH16" s="42">
        <f t="shared" si="12"/>
        <v>0</v>
      </c>
      <c r="AI16" s="43"/>
      <c r="AJ16" s="42">
        <f t="shared" si="13"/>
        <v>0</v>
      </c>
      <c r="AK16" s="3"/>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row>
    <row r="17" spans="1:134" s="10" customFormat="1" ht="24" customHeight="1" x14ac:dyDescent="0.15">
      <c r="A17" s="7"/>
      <c r="B17" s="32"/>
      <c r="C17" s="33"/>
      <c r="D17" s="20"/>
      <c r="E17" s="21"/>
      <c r="F17" s="22"/>
      <c r="G17" s="84">
        <f t="shared" si="14"/>
        <v>0</v>
      </c>
      <c r="H17" s="41" t="str">
        <f t="shared" si="15"/>
        <v/>
      </c>
      <c r="I17" s="67" t="str">
        <f t="shared" si="16"/>
        <v/>
      </c>
      <c r="J17" s="41" t="str">
        <f t="shared" si="0"/>
        <v/>
      </c>
      <c r="K17" s="42" t="str">
        <f t="shared" si="1"/>
        <v/>
      </c>
      <c r="L17" s="8"/>
      <c r="M17" s="43"/>
      <c r="N17" s="42">
        <f t="shared" si="2"/>
        <v>0</v>
      </c>
      <c r="O17" s="44"/>
      <c r="P17" s="42">
        <f t="shared" si="3"/>
        <v>0</v>
      </c>
      <c r="Q17" s="44"/>
      <c r="R17" s="42">
        <f t="shared" si="4"/>
        <v>0</v>
      </c>
      <c r="S17" s="44"/>
      <c r="T17" s="42">
        <f t="shared" si="5"/>
        <v>0</v>
      </c>
      <c r="U17" s="44"/>
      <c r="V17" s="42">
        <f t="shared" si="6"/>
        <v>0</v>
      </c>
      <c r="W17" s="44"/>
      <c r="X17" s="42">
        <f t="shared" si="7"/>
        <v>0</v>
      </c>
      <c r="Y17" s="43"/>
      <c r="Z17" s="42">
        <f t="shared" si="8"/>
        <v>0</v>
      </c>
      <c r="AA17" s="44"/>
      <c r="AB17" s="42">
        <f t="shared" si="9"/>
        <v>0</v>
      </c>
      <c r="AC17" s="44"/>
      <c r="AD17" s="42">
        <f t="shared" si="10"/>
        <v>0</v>
      </c>
      <c r="AE17" s="43"/>
      <c r="AF17" s="42">
        <f t="shared" si="11"/>
        <v>0</v>
      </c>
      <c r="AG17" s="43"/>
      <c r="AH17" s="42">
        <f t="shared" si="12"/>
        <v>0</v>
      </c>
      <c r="AI17" s="43"/>
      <c r="AJ17" s="42">
        <f t="shared" si="13"/>
        <v>0</v>
      </c>
      <c r="AK17" s="5"/>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row>
    <row r="18" spans="1:134" s="9" customFormat="1" ht="24" customHeight="1" x14ac:dyDescent="0.15">
      <c r="A18" s="7"/>
      <c r="B18" s="32"/>
      <c r="C18" s="33"/>
      <c r="D18" s="20"/>
      <c r="E18" s="21"/>
      <c r="F18" s="22"/>
      <c r="G18" s="84">
        <f t="shared" si="14"/>
        <v>0</v>
      </c>
      <c r="H18" s="41" t="str">
        <f t="shared" si="15"/>
        <v/>
      </c>
      <c r="I18" s="67" t="str">
        <f t="shared" si="16"/>
        <v/>
      </c>
      <c r="J18" s="41" t="str">
        <f t="shared" si="0"/>
        <v/>
      </c>
      <c r="K18" s="42" t="str">
        <f t="shared" si="1"/>
        <v/>
      </c>
      <c r="L18" s="8"/>
      <c r="M18" s="43"/>
      <c r="N18" s="42">
        <f t="shared" si="2"/>
        <v>0</v>
      </c>
      <c r="O18" s="44"/>
      <c r="P18" s="42">
        <f t="shared" si="3"/>
        <v>0</v>
      </c>
      <c r="Q18" s="44"/>
      <c r="R18" s="42">
        <f t="shared" si="4"/>
        <v>0</v>
      </c>
      <c r="S18" s="44"/>
      <c r="T18" s="42">
        <f t="shared" si="5"/>
        <v>0</v>
      </c>
      <c r="U18" s="44"/>
      <c r="V18" s="42">
        <f t="shared" si="6"/>
        <v>0</v>
      </c>
      <c r="W18" s="44"/>
      <c r="X18" s="42">
        <f t="shared" si="7"/>
        <v>0</v>
      </c>
      <c r="Y18" s="43"/>
      <c r="Z18" s="42">
        <f t="shared" si="8"/>
        <v>0</v>
      </c>
      <c r="AA18" s="44"/>
      <c r="AB18" s="42">
        <f t="shared" si="9"/>
        <v>0</v>
      </c>
      <c r="AC18" s="44"/>
      <c r="AD18" s="42">
        <f t="shared" si="10"/>
        <v>0</v>
      </c>
      <c r="AE18" s="43"/>
      <c r="AF18" s="42">
        <f t="shared" si="11"/>
        <v>0</v>
      </c>
      <c r="AG18" s="43"/>
      <c r="AH18" s="42">
        <f t="shared" si="12"/>
        <v>0</v>
      </c>
      <c r="AI18" s="43"/>
      <c r="AJ18" s="42">
        <f t="shared" si="13"/>
        <v>0</v>
      </c>
      <c r="AK18" s="3"/>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row>
    <row r="19" spans="1:134" s="9" customFormat="1" ht="24" customHeight="1" x14ac:dyDescent="0.15">
      <c r="A19" s="7"/>
      <c r="B19" s="34"/>
      <c r="C19" s="33"/>
      <c r="D19" s="20"/>
      <c r="E19" s="21"/>
      <c r="F19" s="22"/>
      <c r="G19" s="84">
        <f t="shared" si="14"/>
        <v>0</v>
      </c>
      <c r="H19" s="41" t="str">
        <f t="shared" si="15"/>
        <v/>
      </c>
      <c r="I19" s="67" t="str">
        <f t="shared" si="16"/>
        <v/>
      </c>
      <c r="J19" s="41" t="str">
        <f t="shared" si="0"/>
        <v/>
      </c>
      <c r="K19" s="42" t="str">
        <f t="shared" si="1"/>
        <v/>
      </c>
      <c r="L19" s="8"/>
      <c r="M19" s="43"/>
      <c r="N19" s="42">
        <f t="shared" si="2"/>
        <v>0</v>
      </c>
      <c r="O19" s="44"/>
      <c r="P19" s="42">
        <f t="shared" si="3"/>
        <v>0</v>
      </c>
      <c r="Q19" s="44"/>
      <c r="R19" s="42">
        <f t="shared" si="4"/>
        <v>0</v>
      </c>
      <c r="S19" s="44"/>
      <c r="T19" s="42">
        <f t="shared" si="5"/>
        <v>0</v>
      </c>
      <c r="U19" s="44"/>
      <c r="V19" s="42">
        <f t="shared" si="6"/>
        <v>0</v>
      </c>
      <c r="W19" s="44"/>
      <c r="X19" s="42">
        <f t="shared" si="7"/>
        <v>0</v>
      </c>
      <c r="Y19" s="43"/>
      <c r="Z19" s="42">
        <f t="shared" si="8"/>
        <v>0</v>
      </c>
      <c r="AA19" s="44"/>
      <c r="AB19" s="42">
        <f t="shared" si="9"/>
        <v>0</v>
      </c>
      <c r="AC19" s="44"/>
      <c r="AD19" s="42">
        <f t="shared" si="10"/>
        <v>0</v>
      </c>
      <c r="AE19" s="43"/>
      <c r="AF19" s="42">
        <f t="shared" si="11"/>
        <v>0</v>
      </c>
      <c r="AG19" s="43"/>
      <c r="AH19" s="42">
        <f t="shared" si="12"/>
        <v>0</v>
      </c>
      <c r="AI19" s="43"/>
      <c r="AJ19" s="42">
        <f t="shared" si="13"/>
        <v>0</v>
      </c>
      <c r="AK19" s="3"/>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row>
    <row r="20" spans="1:134" s="9" customFormat="1" ht="24" customHeight="1" x14ac:dyDescent="0.15">
      <c r="A20" s="11"/>
      <c r="B20" s="32"/>
      <c r="C20" s="33"/>
      <c r="D20" s="20"/>
      <c r="E20" s="21"/>
      <c r="F20" s="22"/>
      <c r="G20" s="84">
        <f t="shared" si="14"/>
        <v>0</v>
      </c>
      <c r="H20" s="41" t="str">
        <f t="shared" si="15"/>
        <v/>
      </c>
      <c r="I20" s="67" t="str">
        <f t="shared" si="16"/>
        <v/>
      </c>
      <c r="J20" s="41" t="str">
        <f t="shared" si="0"/>
        <v/>
      </c>
      <c r="K20" s="42" t="str">
        <f t="shared" si="1"/>
        <v/>
      </c>
      <c r="L20" s="8"/>
      <c r="M20" s="43"/>
      <c r="N20" s="42">
        <f t="shared" si="2"/>
        <v>0</v>
      </c>
      <c r="O20" s="44"/>
      <c r="P20" s="42">
        <f t="shared" si="3"/>
        <v>0</v>
      </c>
      <c r="Q20" s="44"/>
      <c r="R20" s="42">
        <f t="shared" si="4"/>
        <v>0</v>
      </c>
      <c r="S20" s="44"/>
      <c r="T20" s="42">
        <f t="shared" si="5"/>
        <v>0</v>
      </c>
      <c r="U20" s="44"/>
      <c r="V20" s="42">
        <f t="shared" si="6"/>
        <v>0</v>
      </c>
      <c r="W20" s="44"/>
      <c r="X20" s="42">
        <f t="shared" si="7"/>
        <v>0</v>
      </c>
      <c r="Y20" s="43"/>
      <c r="Z20" s="42">
        <f t="shared" si="8"/>
        <v>0</v>
      </c>
      <c r="AA20" s="44"/>
      <c r="AB20" s="42">
        <f t="shared" si="9"/>
        <v>0</v>
      </c>
      <c r="AC20" s="44"/>
      <c r="AD20" s="42">
        <f t="shared" si="10"/>
        <v>0</v>
      </c>
      <c r="AE20" s="43"/>
      <c r="AF20" s="42">
        <f t="shared" si="11"/>
        <v>0</v>
      </c>
      <c r="AG20" s="43"/>
      <c r="AH20" s="42">
        <f t="shared" si="12"/>
        <v>0</v>
      </c>
      <c r="AI20" s="43"/>
      <c r="AJ20" s="42">
        <f t="shared" si="13"/>
        <v>0</v>
      </c>
      <c r="AK20" s="3"/>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row>
    <row r="21" spans="1:134" s="9" customFormat="1" ht="24" customHeight="1" x14ac:dyDescent="0.15">
      <c r="A21" s="11"/>
      <c r="B21" s="32"/>
      <c r="C21" s="33"/>
      <c r="D21" s="20"/>
      <c r="E21" s="21"/>
      <c r="F21" s="22"/>
      <c r="G21" s="84">
        <f t="shared" si="14"/>
        <v>0</v>
      </c>
      <c r="H21" s="41" t="str">
        <f t="shared" si="15"/>
        <v/>
      </c>
      <c r="I21" s="67" t="str">
        <f t="shared" si="16"/>
        <v/>
      </c>
      <c r="J21" s="41" t="str">
        <f t="shared" si="0"/>
        <v/>
      </c>
      <c r="K21" s="42" t="str">
        <f t="shared" si="1"/>
        <v/>
      </c>
      <c r="L21" s="8"/>
      <c r="M21" s="43"/>
      <c r="N21" s="42">
        <f t="shared" si="2"/>
        <v>0</v>
      </c>
      <c r="O21" s="44"/>
      <c r="P21" s="42">
        <f t="shared" si="3"/>
        <v>0</v>
      </c>
      <c r="Q21" s="44"/>
      <c r="R21" s="42">
        <f t="shared" si="4"/>
        <v>0</v>
      </c>
      <c r="S21" s="44"/>
      <c r="T21" s="42">
        <f t="shared" si="5"/>
        <v>0</v>
      </c>
      <c r="U21" s="44"/>
      <c r="V21" s="42">
        <f t="shared" si="6"/>
        <v>0</v>
      </c>
      <c r="W21" s="44"/>
      <c r="X21" s="42">
        <f t="shared" si="7"/>
        <v>0</v>
      </c>
      <c r="Y21" s="43"/>
      <c r="Z21" s="42">
        <f t="shared" si="8"/>
        <v>0</v>
      </c>
      <c r="AA21" s="44"/>
      <c r="AB21" s="42">
        <f t="shared" si="9"/>
        <v>0</v>
      </c>
      <c r="AC21" s="44"/>
      <c r="AD21" s="42">
        <f t="shared" si="10"/>
        <v>0</v>
      </c>
      <c r="AE21" s="43"/>
      <c r="AF21" s="42">
        <f t="shared" si="11"/>
        <v>0</v>
      </c>
      <c r="AG21" s="43"/>
      <c r="AH21" s="42">
        <f t="shared" si="12"/>
        <v>0</v>
      </c>
      <c r="AI21" s="43"/>
      <c r="AJ21" s="42">
        <f t="shared" si="13"/>
        <v>0</v>
      </c>
      <c r="AK21" s="3"/>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row>
    <row r="22" spans="1:134" s="9" customFormat="1" ht="24" hidden="1" customHeight="1" x14ac:dyDescent="0.15">
      <c r="A22" s="7"/>
      <c r="B22" s="32"/>
      <c r="C22" s="33"/>
      <c r="D22" s="20"/>
      <c r="E22" s="21"/>
      <c r="F22" s="22"/>
      <c r="G22" s="84">
        <f t="shared" si="14"/>
        <v>0</v>
      </c>
      <c r="H22" s="41" t="str">
        <f t="shared" si="15"/>
        <v/>
      </c>
      <c r="I22" s="67" t="str">
        <f t="shared" si="16"/>
        <v/>
      </c>
      <c r="J22" s="41" t="str">
        <f t="shared" si="0"/>
        <v/>
      </c>
      <c r="K22" s="42" t="str">
        <f t="shared" si="1"/>
        <v/>
      </c>
      <c r="L22" s="8"/>
      <c r="M22" s="43"/>
      <c r="N22" s="42">
        <f t="shared" si="2"/>
        <v>0</v>
      </c>
      <c r="O22" s="44"/>
      <c r="P22" s="42">
        <f t="shared" si="3"/>
        <v>0</v>
      </c>
      <c r="Q22" s="44"/>
      <c r="R22" s="42">
        <f t="shared" si="4"/>
        <v>0</v>
      </c>
      <c r="S22" s="44"/>
      <c r="T22" s="42">
        <f t="shared" si="5"/>
        <v>0</v>
      </c>
      <c r="U22" s="44"/>
      <c r="V22" s="42">
        <f t="shared" si="6"/>
        <v>0</v>
      </c>
      <c r="W22" s="44"/>
      <c r="X22" s="42">
        <f t="shared" si="7"/>
        <v>0</v>
      </c>
      <c r="Y22" s="43"/>
      <c r="Z22" s="42">
        <f t="shared" si="8"/>
        <v>0</v>
      </c>
      <c r="AA22" s="44"/>
      <c r="AB22" s="42">
        <f t="shared" si="9"/>
        <v>0</v>
      </c>
      <c r="AC22" s="44"/>
      <c r="AD22" s="42">
        <f t="shared" si="10"/>
        <v>0</v>
      </c>
      <c r="AE22" s="43"/>
      <c r="AF22" s="42">
        <f t="shared" si="11"/>
        <v>0</v>
      </c>
      <c r="AG22" s="43"/>
      <c r="AH22" s="42">
        <f t="shared" si="12"/>
        <v>0</v>
      </c>
      <c r="AI22" s="43"/>
      <c r="AJ22" s="42">
        <f t="shared" si="13"/>
        <v>0</v>
      </c>
      <c r="AK22" s="3"/>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row>
    <row r="23" spans="1:134" s="9" customFormat="1" ht="24" hidden="1" customHeight="1" x14ac:dyDescent="0.15">
      <c r="A23" s="7"/>
      <c r="B23" s="34"/>
      <c r="C23" s="33"/>
      <c r="D23" s="20"/>
      <c r="E23" s="21"/>
      <c r="F23" s="22"/>
      <c r="G23" s="84">
        <f t="shared" si="14"/>
        <v>0</v>
      </c>
      <c r="H23" s="41" t="str">
        <f t="shared" si="15"/>
        <v/>
      </c>
      <c r="I23" s="67" t="str">
        <f t="shared" si="16"/>
        <v/>
      </c>
      <c r="J23" s="41" t="str">
        <f t="shared" si="0"/>
        <v/>
      </c>
      <c r="K23" s="42" t="str">
        <f t="shared" si="1"/>
        <v/>
      </c>
      <c r="L23" s="8"/>
      <c r="M23" s="43"/>
      <c r="N23" s="42">
        <f t="shared" si="2"/>
        <v>0</v>
      </c>
      <c r="O23" s="44"/>
      <c r="P23" s="42">
        <f t="shared" si="3"/>
        <v>0</v>
      </c>
      <c r="Q23" s="44"/>
      <c r="R23" s="42">
        <f t="shared" si="4"/>
        <v>0</v>
      </c>
      <c r="S23" s="44"/>
      <c r="T23" s="42">
        <f t="shared" si="5"/>
        <v>0</v>
      </c>
      <c r="U23" s="44"/>
      <c r="V23" s="42">
        <f t="shared" si="6"/>
        <v>0</v>
      </c>
      <c r="W23" s="44"/>
      <c r="X23" s="42">
        <f t="shared" si="7"/>
        <v>0</v>
      </c>
      <c r="Y23" s="43"/>
      <c r="Z23" s="42">
        <f t="shared" si="8"/>
        <v>0</v>
      </c>
      <c r="AA23" s="44"/>
      <c r="AB23" s="42">
        <f t="shared" si="9"/>
        <v>0</v>
      </c>
      <c r="AC23" s="44"/>
      <c r="AD23" s="42">
        <f t="shared" si="10"/>
        <v>0</v>
      </c>
      <c r="AE23" s="43"/>
      <c r="AF23" s="42">
        <f t="shared" si="11"/>
        <v>0</v>
      </c>
      <c r="AG23" s="43"/>
      <c r="AH23" s="42">
        <f t="shared" si="12"/>
        <v>0</v>
      </c>
      <c r="AI23" s="43"/>
      <c r="AJ23" s="42">
        <f t="shared" si="13"/>
        <v>0</v>
      </c>
      <c r="AK23" s="3"/>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row>
    <row r="24" spans="1:134" s="9" customFormat="1" ht="24" hidden="1" customHeight="1" x14ac:dyDescent="0.15">
      <c r="A24" s="7"/>
      <c r="B24" s="34"/>
      <c r="C24" s="33"/>
      <c r="D24" s="20"/>
      <c r="E24" s="21"/>
      <c r="F24" s="22"/>
      <c r="G24" s="84">
        <f t="shared" si="14"/>
        <v>0</v>
      </c>
      <c r="H24" s="41" t="str">
        <f t="shared" si="15"/>
        <v/>
      </c>
      <c r="I24" s="67" t="str">
        <f t="shared" si="16"/>
        <v/>
      </c>
      <c r="J24" s="41" t="str">
        <f t="shared" si="0"/>
        <v/>
      </c>
      <c r="K24" s="42" t="str">
        <f t="shared" si="1"/>
        <v/>
      </c>
      <c r="L24" s="8"/>
      <c r="M24" s="43"/>
      <c r="N24" s="42">
        <f t="shared" si="2"/>
        <v>0</v>
      </c>
      <c r="O24" s="44"/>
      <c r="P24" s="42">
        <f t="shared" si="3"/>
        <v>0</v>
      </c>
      <c r="Q24" s="44"/>
      <c r="R24" s="42">
        <f t="shared" si="4"/>
        <v>0</v>
      </c>
      <c r="S24" s="44"/>
      <c r="T24" s="42">
        <f t="shared" si="5"/>
        <v>0</v>
      </c>
      <c r="U24" s="44"/>
      <c r="V24" s="42">
        <f t="shared" si="6"/>
        <v>0</v>
      </c>
      <c r="W24" s="44"/>
      <c r="X24" s="42">
        <f t="shared" si="7"/>
        <v>0</v>
      </c>
      <c r="Y24" s="43"/>
      <c r="Z24" s="42">
        <f t="shared" si="8"/>
        <v>0</v>
      </c>
      <c r="AA24" s="44"/>
      <c r="AB24" s="42">
        <f t="shared" si="9"/>
        <v>0</v>
      </c>
      <c r="AC24" s="44"/>
      <c r="AD24" s="42">
        <f t="shared" si="10"/>
        <v>0</v>
      </c>
      <c r="AE24" s="43"/>
      <c r="AF24" s="42">
        <f t="shared" si="11"/>
        <v>0</v>
      </c>
      <c r="AG24" s="43"/>
      <c r="AH24" s="42">
        <f t="shared" si="12"/>
        <v>0</v>
      </c>
      <c r="AI24" s="43"/>
      <c r="AJ24" s="42">
        <f t="shared" si="13"/>
        <v>0</v>
      </c>
      <c r="AK24" s="3"/>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row>
    <row r="25" spans="1:134" s="14" customFormat="1" ht="24" hidden="1" customHeight="1" x14ac:dyDescent="0.15">
      <c r="A25" s="12"/>
      <c r="B25" s="35"/>
      <c r="C25" s="36"/>
      <c r="D25" s="23"/>
      <c r="E25" s="24"/>
      <c r="F25" s="25"/>
      <c r="G25" s="85">
        <f t="shared" si="14"/>
        <v>0</v>
      </c>
      <c r="H25" s="48" t="str">
        <f t="shared" si="15"/>
        <v/>
      </c>
      <c r="I25" s="68" t="str">
        <f t="shared" si="16"/>
        <v/>
      </c>
      <c r="J25" s="48" t="str">
        <f t="shared" si="0"/>
        <v/>
      </c>
      <c r="K25" s="45" t="str">
        <f t="shared" si="1"/>
        <v/>
      </c>
      <c r="L25" s="8"/>
      <c r="M25" s="52"/>
      <c r="N25" s="45">
        <f t="shared" si="2"/>
        <v>0</v>
      </c>
      <c r="O25" s="53"/>
      <c r="P25" s="45">
        <f t="shared" si="3"/>
        <v>0</v>
      </c>
      <c r="Q25" s="53"/>
      <c r="R25" s="45">
        <f t="shared" si="4"/>
        <v>0</v>
      </c>
      <c r="S25" s="53"/>
      <c r="T25" s="45">
        <f t="shared" si="5"/>
        <v>0</v>
      </c>
      <c r="U25" s="53"/>
      <c r="V25" s="45">
        <f t="shared" si="6"/>
        <v>0</v>
      </c>
      <c r="W25" s="53"/>
      <c r="X25" s="45">
        <f t="shared" si="7"/>
        <v>0</v>
      </c>
      <c r="Y25" s="52"/>
      <c r="Z25" s="45">
        <f t="shared" si="8"/>
        <v>0</v>
      </c>
      <c r="AA25" s="53"/>
      <c r="AB25" s="45">
        <f t="shared" si="9"/>
        <v>0</v>
      </c>
      <c r="AC25" s="53"/>
      <c r="AD25" s="45">
        <f t="shared" si="10"/>
        <v>0</v>
      </c>
      <c r="AE25" s="52"/>
      <c r="AF25" s="45">
        <f t="shared" si="11"/>
        <v>0</v>
      </c>
      <c r="AG25" s="52"/>
      <c r="AH25" s="45">
        <f t="shared" si="12"/>
        <v>0</v>
      </c>
      <c r="AI25" s="52"/>
      <c r="AJ25" s="45">
        <f t="shared" si="13"/>
        <v>0</v>
      </c>
      <c r="AK25" s="3"/>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row>
    <row r="26" spans="1:134" s="204" customFormat="1" ht="24" hidden="1" customHeight="1" x14ac:dyDescent="0.15">
      <c r="A26" s="13"/>
      <c r="B26" s="37"/>
      <c r="C26" s="38"/>
      <c r="D26" s="26"/>
      <c r="E26" s="27"/>
      <c r="F26" s="28"/>
      <c r="G26" s="86">
        <f t="shared" si="14"/>
        <v>0</v>
      </c>
      <c r="H26" s="47" t="str">
        <f t="shared" si="15"/>
        <v/>
      </c>
      <c r="I26" s="201" t="str">
        <f t="shared" si="16"/>
        <v/>
      </c>
      <c r="J26" s="47" t="str">
        <f t="shared" si="0"/>
        <v/>
      </c>
      <c r="K26" s="46" t="str">
        <f t="shared" si="1"/>
        <v/>
      </c>
      <c r="L26" s="8"/>
      <c r="M26" s="202"/>
      <c r="N26" s="46">
        <f t="shared" si="2"/>
        <v>0</v>
      </c>
      <c r="O26" s="203"/>
      <c r="P26" s="46">
        <f t="shared" si="3"/>
        <v>0</v>
      </c>
      <c r="Q26" s="203"/>
      <c r="R26" s="46">
        <f t="shared" si="4"/>
        <v>0</v>
      </c>
      <c r="S26" s="203"/>
      <c r="T26" s="46">
        <f t="shared" si="5"/>
        <v>0</v>
      </c>
      <c r="U26" s="203"/>
      <c r="V26" s="46">
        <f t="shared" si="6"/>
        <v>0</v>
      </c>
      <c r="W26" s="203"/>
      <c r="X26" s="46">
        <f t="shared" si="7"/>
        <v>0</v>
      </c>
      <c r="Y26" s="202"/>
      <c r="Z26" s="46">
        <f t="shared" si="8"/>
        <v>0</v>
      </c>
      <c r="AA26" s="203"/>
      <c r="AB26" s="46">
        <f t="shared" si="9"/>
        <v>0</v>
      </c>
      <c r="AC26" s="203"/>
      <c r="AD26" s="46">
        <f t="shared" si="10"/>
        <v>0</v>
      </c>
      <c r="AE26" s="202"/>
      <c r="AF26" s="46">
        <f t="shared" si="11"/>
        <v>0</v>
      </c>
      <c r="AG26" s="202"/>
      <c r="AH26" s="46">
        <f t="shared" si="12"/>
        <v>0</v>
      </c>
      <c r="AI26" s="202"/>
      <c r="AJ26" s="46">
        <f t="shared" si="13"/>
        <v>0</v>
      </c>
      <c r="AK26" s="3"/>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row>
    <row r="27" spans="1:134" s="9" customFormat="1" ht="24" hidden="1" customHeight="1" x14ac:dyDescent="0.15">
      <c r="A27" s="11"/>
      <c r="B27" s="32"/>
      <c r="C27" s="33"/>
      <c r="D27" s="20"/>
      <c r="E27" s="21"/>
      <c r="F27" s="22"/>
      <c r="G27" s="84">
        <f t="shared" si="14"/>
        <v>0</v>
      </c>
      <c r="H27" s="41" t="str">
        <f t="shared" si="15"/>
        <v/>
      </c>
      <c r="I27" s="67" t="str">
        <f t="shared" si="16"/>
        <v/>
      </c>
      <c r="J27" s="41" t="str">
        <f t="shared" si="0"/>
        <v/>
      </c>
      <c r="K27" s="42" t="str">
        <f t="shared" si="1"/>
        <v/>
      </c>
      <c r="L27" s="8"/>
      <c r="M27" s="43"/>
      <c r="N27" s="42">
        <f t="shared" si="2"/>
        <v>0</v>
      </c>
      <c r="O27" s="44"/>
      <c r="P27" s="42">
        <f t="shared" si="3"/>
        <v>0</v>
      </c>
      <c r="Q27" s="44"/>
      <c r="R27" s="42">
        <f t="shared" si="4"/>
        <v>0</v>
      </c>
      <c r="S27" s="44"/>
      <c r="T27" s="42">
        <f t="shared" si="5"/>
        <v>0</v>
      </c>
      <c r="U27" s="44"/>
      <c r="V27" s="42">
        <f t="shared" si="6"/>
        <v>0</v>
      </c>
      <c r="W27" s="44"/>
      <c r="X27" s="42">
        <f t="shared" si="7"/>
        <v>0</v>
      </c>
      <c r="Y27" s="43"/>
      <c r="Z27" s="42">
        <f t="shared" si="8"/>
        <v>0</v>
      </c>
      <c r="AA27" s="44"/>
      <c r="AB27" s="42">
        <f t="shared" si="9"/>
        <v>0</v>
      </c>
      <c r="AC27" s="44"/>
      <c r="AD27" s="42">
        <f t="shared" si="10"/>
        <v>0</v>
      </c>
      <c r="AE27" s="43"/>
      <c r="AF27" s="42">
        <f t="shared" si="11"/>
        <v>0</v>
      </c>
      <c r="AG27" s="43"/>
      <c r="AH27" s="42">
        <f t="shared" si="12"/>
        <v>0</v>
      </c>
      <c r="AI27" s="43"/>
      <c r="AJ27" s="42">
        <f t="shared" si="13"/>
        <v>0</v>
      </c>
      <c r="AK27" s="3"/>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row>
    <row r="28" spans="1:134" s="9" customFormat="1" ht="24" hidden="1" customHeight="1" x14ac:dyDescent="0.15">
      <c r="A28" s="7"/>
      <c r="B28" s="32"/>
      <c r="C28" s="33"/>
      <c r="D28" s="20"/>
      <c r="E28" s="21"/>
      <c r="F28" s="22"/>
      <c r="G28" s="84">
        <f t="shared" si="14"/>
        <v>0</v>
      </c>
      <c r="H28" s="41" t="str">
        <f t="shared" si="15"/>
        <v/>
      </c>
      <c r="I28" s="67" t="str">
        <f t="shared" si="16"/>
        <v/>
      </c>
      <c r="J28" s="41" t="str">
        <f t="shared" si="0"/>
        <v/>
      </c>
      <c r="K28" s="42" t="str">
        <f t="shared" si="1"/>
        <v/>
      </c>
      <c r="L28" s="8"/>
      <c r="M28" s="43"/>
      <c r="N28" s="42">
        <f t="shared" si="2"/>
        <v>0</v>
      </c>
      <c r="O28" s="44"/>
      <c r="P28" s="42">
        <f t="shared" si="3"/>
        <v>0</v>
      </c>
      <c r="Q28" s="44"/>
      <c r="R28" s="42">
        <f t="shared" si="4"/>
        <v>0</v>
      </c>
      <c r="S28" s="44"/>
      <c r="T28" s="42">
        <f t="shared" si="5"/>
        <v>0</v>
      </c>
      <c r="U28" s="44"/>
      <c r="V28" s="42">
        <f t="shared" si="6"/>
        <v>0</v>
      </c>
      <c r="W28" s="44"/>
      <c r="X28" s="42">
        <f t="shared" si="7"/>
        <v>0</v>
      </c>
      <c r="Y28" s="43"/>
      <c r="Z28" s="42">
        <f t="shared" si="8"/>
        <v>0</v>
      </c>
      <c r="AA28" s="44"/>
      <c r="AB28" s="42">
        <f t="shared" si="9"/>
        <v>0</v>
      </c>
      <c r="AC28" s="44"/>
      <c r="AD28" s="42">
        <f t="shared" si="10"/>
        <v>0</v>
      </c>
      <c r="AE28" s="43"/>
      <c r="AF28" s="42">
        <f t="shared" si="11"/>
        <v>0</v>
      </c>
      <c r="AG28" s="43"/>
      <c r="AH28" s="42">
        <f t="shared" si="12"/>
        <v>0</v>
      </c>
      <c r="AI28" s="43"/>
      <c r="AJ28" s="42">
        <f t="shared" si="13"/>
        <v>0</v>
      </c>
      <c r="AK28" s="3"/>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row>
    <row r="29" spans="1:134" s="9" customFormat="1" ht="24" hidden="1" customHeight="1" x14ac:dyDescent="0.15">
      <c r="A29" s="7"/>
      <c r="B29" s="34"/>
      <c r="C29" s="33"/>
      <c r="D29" s="20"/>
      <c r="E29" s="21"/>
      <c r="F29" s="22"/>
      <c r="G29" s="84">
        <f t="shared" si="14"/>
        <v>0</v>
      </c>
      <c r="H29" s="41" t="str">
        <f t="shared" si="15"/>
        <v/>
      </c>
      <c r="I29" s="67" t="str">
        <f t="shared" si="16"/>
        <v/>
      </c>
      <c r="J29" s="41" t="str">
        <f t="shared" si="0"/>
        <v/>
      </c>
      <c r="K29" s="42" t="str">
        <f t="shared" si="1"/>
        <v/>
      </c>
      <c r="L29" s="8"/>
      <c r="M29" s="43"/>
      <c r="N29" s="42">
        <f t="shared" si="2"/>
        <v>0</v>
      </c>
      <c r="O29" s="44"/>
      <c r="P29" s="42">
        <f t="shared" si="3"/>
        <v>0</v>
      </c>
      <c r="Q29" s="44"/>
      <c r="R29" s="42">
        <f t="shared" si="4"/>
        <v>0</v>
      </c>
      <c r="S29" s="44"/>
      <c r="T29" s="42">
        <f t="shared" si="5"/>
        <v>0</v>
      </c>
      <c r="U29" s="44"/>
      <c r="V29" s="42">
        <f t="shared" si="6"/>
        <v>0</v>
      </c>
      <c r="W29" s="44"/>
      <c r="X29" s="42">
        <f t="shared" si="7"/>
        <v>0</v>
      </c>
      <c r="Y29" s="43"/>
      <c r="Z29" s="42">
        <f t="shared" si="8"/>
        <v>0</v>
      </c>
      <c r="AA29" s="44"/>
      <c r="AB29" s="42">
        <f t="shared" si="9"/>
        <v>0</v>
      </c>
      <c r="AC29" s="44"/>
      <c r="AD29" s="42">
        <f t="shared" si="10"/>
        <v>0</v>
      </c>
      <c r="AE29" s="43"/>
      <c r="AF29" s="42">
        <f t="shared" si="11"/>
        <v>0</v>
      </c>
      <c r="AG29" s="43"/>
      <c r="AH29" s="42">
        <f t="shared" si="12"/>
        <v>0</v>
      </c>
      <c r="AI29" s="43"/>
      <c r="AJ29" s="42">
        <f t="shared" si="13"/>
        <v>0</v>
      </c>
      <c r="AK29" s="3"/>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row>
    <row r="30" spans="1:134" s="9" customFormat="1" ht="24" hidden="1" customHeight="1" x14ac:dyDescent="0.15">
      <c r="A30" s="7"/>
      <c r="B30" s="32"/>
      <c r="C30" s="33"/>
      <c r="D30" s="20"/>
      <c r="E30" s="21"/>
      <c r="F30" s="22"/>
      <c r="G30" s="84">
        <f t="shared" si="14"/>
        <v>0</v>
      </c>
      <c r="H30" s="41" t="str">
        <f t="shared" si="15"/>
        <v/>
      </c>
      <c r="I30" s="67" t="str">
        <f t="shared" si="16"/>
        <v/>
      </c>
      <c r="J30" s="41" t="str">
        <f t="shared" si="0"/>
        <v/>
      </c>
      <c r="K30" s="42" t="str">
        <f t="shared" si="1"/>
        <v/>
      </c>
      <c r="L30" s="8"/>
      <c r="M30" s="43"/>
      <c r="N30" s="42">
        <f t="shared" si="2"/>
        <v>0</v>
      </c>
      <c r="O30" s="44"/>
      <c r="P30" s="42">
        <f t="shared" si="3"/>
        <v>0</v>
      </c>
      <c r="Q30" s="44"/>
      <c r="R30" s="42">
        <f t="shared" si="4"/>
        <v>0</v>
      </c>
      <c r="S30" s="44"/>
      <c r="T30" s="42">
        <f t="shared" si="5"/>
        <v>0</v>
      </c>
      <c r="U30" s="44"/>
      <c r="V30" s="42">
        <f t="shared" si="6"/>
        <v>0</v>
      </c>
      <c r="W30" s="44"/>
      <c r="X30" s="42">
        <f t="shared" si="7"/>
        <v>0</v>
      </c>
      <c r="Y30" s="43"/>
      <c r="Z30" s="42">
        <f t="shared" si="8"/>
        <v>0</v>
      </c>
      <c r="AA30" s="44"/>
      <c r="AB30" s="42">
        <f t="shared" si="9"/>
        <v>0</v>
      </c>
      <c r="AC30" s="44"/>
      <c r="AD30" s="42">
        <f t="shared" si="10"/>
        <v>0</v>
      </c>
      <c r="AE30" s="43"/>
      <c r="AF30" s="42">
        <f t="shared" si="11"/>
        <v>0</v>
      </c>
      <c r="AG30" s="43"/>
      <c r="AH30" s="42">
        <f t="shared" si="12"/>
        <v>0</v>
      </c>
      <c r="AI30" s="43"/>
      <c r="AJ30" s="42">
        <f t="shared" si="13"/>
        <v>0</v>
      </c>
      <c r="AK30" s="3"/>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row>
    <row r="31" spans="1:134" s="9" customFormat="1" ht="24" hidden="1" customHeight="1" x14ac:dyDescent="0.15">
      <c r="A31" s="7"/>
      <c r="B31" s="32"/>
      <c r="C31" s="33"/>
      <c r="D31" s="20"/>
      <c r="E31" s="21"/>
      <c r="F31" s="22"/>
      <c r="G31" s="84">
        <f t="shared" si="14"/>
        <v>0</v>
      </c>
      <c r="H31" s="41" t="str">
        <f t="shared" si="15"/>
        <v/>
      </c>
      <c r="I31" s="67" t="str">
        <f t="shared" si="16"/>
        <v/>
      </c>
      <c r="J31" s="41" t="str">
        <f t="shared" si="0"/>
        <v/>
      </c>
      <c r="K31" s="42" t="str">
        <f t="shared" si="1"/>
        <v/>
      </c>
      <c r="L31" s="8"/>
      <c r="M31" s="43"/>
      <c r="N31" s="42">
        <f t="shared" si="2"/>
        <v>0</v>
      </c>
      <c r="O31" s="44"/>
      <c r="P31" s="42">
        <f t="shared" si="3"/>
        <v>0</v>
      </c>
      <c r="Q31" s="44"/>
      <c r="R31" s="42">
        <f t="shared" si="4"/>
        <v>0</v>
      </c>
      <c r="S31" s="44"/>
      <c r="T31" s="42">
        <f t="shared" si="5"/>
        <v>0</v>
      </c>
      <c r="U31" s="44"/>
      <c r="V31" s="42">
        <f t="shared" si="6"/>
        <v>0</v>
      </c>
      <c r="W31" s="44"/>
      <c r="X31" s="42">
        <f t="shared" si="7"/>
        <v>0</v>
      </c>
      <c r="Y31" s="43"/>
      <c r="Z31" s="42">
        <f t="shared" si="8"/>
        <v>0</v>
      </c>
      <c r="AA31" s="44"/>
      <c r="AB31" s="42">
        <f t="shared" si="9"/>
        <v>0</v>
      </c>
      <c r="AC31" s="44"/>
      <c r="AD31" s="42">
        <f t="shared" si="10"/>
        <v>0</v>
      </c>
      <c r="AE31" s="43"/>
      <c r="AF31" s="42">
        <f t="shared" si="11"/>
        <v>0</v>
      </c>
      <c r="AG31" s="43"/>
      <c r="AH31" s="42">
        <f t="shared" si="12"/>
        <v>0</v>
      </c>
      <c r="AI31" s="43"/>
      <c r="AJ31" s="42">
        <f t="shared" si="13"/>
        <v>0</v>
      </c>
      <c r="AK31" s="3"/>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row>
    <row r="32" spans="1:134" s="9" customFormat="1" ht="24" hidden="1" customHeight="1" x14ac:dyDescent="0.15">
      <c r="A32" s="7"/>
      <c r="B32" s="32"/>
      <c r="C32" s="33"/>
      <c r="D32" s="20"/>
      <c r="E32" s="21"/>
      <c r="F32" s="22"/>
      <c r="G32" s="84">
        <f t="shared" si="14"/>
        <v>0</v>
      </c>
      <c r="H32" s="41" t="str">
        <f t="shared" si="15"/>
        <v/>
      </c>
      <c r="I32" s="67" t="str">
        <f t="shared" si="16"/>
        <v/>
      </c>
      <c r="J32" s="41" t="str">
        <f t="shared" si="0"/>
        <v/>
      </c>
      <c r="K32" s="42" t="str">
        <f t="shared" si="1"/>
        <v/>
      </c>
      <c r="L32" s="8"/>
      <c r="M32" s="43"/>
      <c r="N32" s="42">
        <f t="shared" si="2"/>
        <v>0</v>
      </c>
      <c r="O32" s="44"/>
      <c r="P32" s="42">
        <f t="shared" si="3"/>
        <v>0</v>
      </c>
      <c r="Q32" s="44"/>
      <c r="R32" s="42">
        <f t="shared" si="4"/>
        <v>0</v>
      </c>
      <c r="S32" s="44"/>
      <c r="T32" s="42">
        <f t="shared" si="5"/>
        <v>0</v>
      </c>
      <c r="U32" s="44"/>
      <c r="V32" s="42">
        <f t="shared" si="6"/>
        <v>0</v>
      </c>
      <c r="W32" s="44"/>
      <c r="X32" s="42">
        <f t="shared" si="7"/>
        <v>0</v>
      </c>
      <c r="Y32" s="43"/>
      <c r="Z32" s="42">
        <f t="shared" si="8"/>
        <v>0</v>
      </c>
      <c r="AA32" s="44"/>
      <c r="AB32" s="42">
        <f t="shared" si="9"/>
        <v>0</v>
      </c>
      <c r="AC32" s="44"/>
      <c r="AD32" s="42">
        <f t="shared" si="10"/>
        <v>0</v>
      </c>
      <c r="AE32" s="43"/>
      <c r="AF32" s="42">
        <f t="shared" si="11"/>
        <v>0</v>
      </c>
      <c r="AG32" s="43"/>
      <c r="AH32" s="42">
        <f t="shared" si="12"/>
        <v>0</v>
      </c>
      <c r="AI32" s="43"/>
      <c r="AJ32" s="42">
        <f t="shared" si="13"/>
        <v>0</v>
      </c>
      <c r="AK32" s="3"/>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row>
    <row r="33" spans="1:134" s="9" customFormat="1" ht="24" hidden="1" customHeight="1" x14ac:dyDescent="0.15">
      <c r="A33" s="7"/>
      <c r="B33" s="32"/>
      <c r="C33" s="33"/>
      <c r="D33" s="20"/>
      <c r="E33" s="21"/>
      <c r="F33" s="22"/>
      <c r="G33" s="84">
        <f t="shared" si="14"/>
        <v>0</v>
      </c>
      <c r="H33" s="41" t="str">
        <f t="shared" si="15"/>
        <v/>
      </c>
      <c r="I33" s="67" t="str">
        <f t="shared" si="16"/>
        <v/>
      </c>
      <c r="J33" s="41" t="str">
        <f t="shared" si="0"/>
        <v/>
      </c>
      <c r="K33" s="42" t="str">
        <f t="shared" si="1"/>
        <v/>
      </c>
      <c r="L33" s="8"/>
      <c r="M33" s="43"/>
      <c r="N33" s="42">
        <f t="shared" si="2"/>
        <v>0</v>
      </c>
      <c r="O33" s="44"/>
      <c r="P33" s="42">
        <f t="shared" si="3"/>
        <v>0</v>
      </c>
      <c r="Q33" s="44"/>
      <c r="R33" s="42">
        <f t="shared" si="4"/>
        <v>0</v>
      </c>
      <c r="S33" s="44"/>
      <c r="T33" s="42">
        <f t="shared" si="5"/>
        <v>0</v>
      </c>
      <c r="U33" s="44"/>
      <c r="V33" s="42">
        <f t="shared" si="6"/>
        <v>0</v>
      </c>
      <c r="W33" s="44"/>
      <c r="X33" s="42">
        <f t="shared" si="7"/>
        <v>0</v>
      </c>
      <c r="Y33" s="43"/>
      <c r="Z33" s="42">
        <f t="shared" si="8"/>
        <v>0</v>
      </c>
      <c r="AA33" s="44"/>
      <c r="AB33" s="42">
        <f t="shared" si="9"/>
        <v>0</v>
      </c>
      <c r="AC33" s="44"/>
      <c r="AD33" s="42">
        <f t="shared" si="10"/>
        <v>0</v>
      </c>
      <c r="AE33" s="43"/>
      <c r="AF33" s="42">
        <f t="shared" si="11"/>
        <v>0</v>
      </c>
      <c r="AG33" s="43"/>
      <c r="AH33" s="42">
        <f t="shared" si="12"/>
        <v>0</v>
      </c>
      <c r="AI33" s="43"/>
      <c r="AJ33" s="42">
        <f t="shared" si="13"/>
        <v>0</v>
      </c>
      <c r="AK33" s="3"/>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row>
    <row r="34" spans="1:134" s="9" customFormat="1" ht="24" hidden="1" customHeight="1" x14ac:dyDescent="0.15">
      <c r="A34" s="7"/>
      <c r="B34" s="32"/>
      <c r="C34" s="33"/>
      <c r="D34" s="20"/>
      <c r="E34" s="21"/>
      <c r="F34" s="22"/>
      <c r="G34" s="84">
        <f t="shared" si="14"/>
        <v>0</v>
      </c>
      <c r="H34" s="41" t="str">
        <f t="shared" si="15"/>
        <v/>
      </c>
      <c r="I34" s="67" t="str">
        <f t="shared" si="16"/>
        <v/>
      </c>
      <c r="J34" s="41" t="str">
        <f t="shared" si="0"/>
        <v/>
      </c>
      <c r="K34" s="42" t="str">
        <f t="shared" si="1"/>
        <v/>
      </c>
      <c r="L34" s="8"/>
      <c r="M34" s="43"/>
      <c r="N34" s="42">
        <f t="shared" si="2"/>
        <v>0</v>
      </c>
      <c r="O34" s="44"/>
      <c r="P34" s="42">
        <f t="shared" si="3"/>
        <v>0</v>
      </c>
      <c r="Q34" s="44"/>
      <c r="R34" s="42">
        <f t="shared" si="4"/>
        <v>0</v>
      </c>
      <c r="S34" s="44"/>
      <c r="T34" s="42">
        <f t="shared" si="5"/>
        <v>0</v>
      </c>
      <c r="U34" s="44"/>
      <c r="V34" s="42">
        <f t="shared" si="6"/>
        <v>0</v>
      </c>
      <c r="W34" s="44"/>
      <c r="X34" s="42">
        <f t="shared" si="7"/>
        <v>0</v>
      </c>
      <c r="Y34" s="43"/>
      <c r="Z34" s="42">
        <f t="shared" si="8"/>
        <v>0</v>
      </c>
      <c r="AA34" s="44"/>
      <c r="AB34" s="42">
        <f t="shared" si="9"/>
        <v>0</v>
      </c>
      <c r="AC34" s="44"/>
      <c r="AD34" s="42">
        <f t="shared" si="10"/>
        <v>0</v>
      </c>
      <c r="AE34" s="43"/>
      <c r="AF34" s="42">
        <f t="shared" si="11"/>
        <v>0</v>
      </c>
      <c r="AG34" s="43"/>
      <c r="AH34" s="42">
        <f t="shared" si="12"/>
        <v>0</v>
      </c>
      <c r="AI34" s="43"/>
      <c r="AJ34" s="42">
        <f t="shared" si="13"/>
        <v>0</v>
      </c>
      <c r="AK34" s="3"/>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row>
    <row r="35" spans="1:134" s="9" customFormat="1" ht="24" hidden="1" customHeight="1" x14ac:dyDescent="0.15">
      <c r="A35" s="7"/>
      <c r="B35" s="32"/>
      <c r="C35" s="33"/>
      <c r="D35" s="20"/>
      <c r="E35" s="21"/>
      <c r="F35" s="22"/>
      <c r="G35" s="84">
        <f t="shared" si="14"/>
        <v>0</v>
      </c>
      <c r="H35" s="41" t="str">
        <f t="shared" si="15"/>
        <v/>
      </c>
      <c r="I35" s="67" t="str">
        <f t="shared" si="16"/>
        <v/>
      </c>
      <c r="J35" s="41" t="str">
        <f t="shared" si="0"/>
        <v/>
      </c>
      <c r="K35" s="42" t="str">
        <f t="shared" si="1"/>
        <v/>
      </c>
      <c r="L35" s="8"/>
      <c r="M35" s="43"/>
      <c r="N35" s="42">
        <f t="shared" si="2"/>
        <v>0</v>
      </c>
      <c r="O35" s="44"/>
      <c r="P35" s="42">
        <f t="shared" si="3"/>
        <v>0</v>
      </c>
      <c r="Q35" s="44"/>
      <c r="R35" s="42">
        <f t="shared" si="4"/>
        <v>0</v>
      </c>
      <c r="S35" s="44"/>
      <c r="T35" s="42">
        <f t="shared" si="5"/>
        <v>0</v>
      </c>
      <c r="U35" s="44"/>
      <c r="V35" s="42">
        <f t="shared" si="6"/>
        <v>0</v>
      </c>
      <c r="W35" s="44"/>
      <c r="X35" s="42">
        <f t="shared" si="7"/>
        <v>0</v>
      </c>
      <c r="Y35" s="43"/>
      <c r="Z35" s="42">
        <f t="shared" si="8"/>
        <v>0</v>
      </c>
      <c r="AA35" s="44"/>
      <c r="AB35" s="42">
        <f t="shared" si="9"/>
        <v>0</v>
      </c>
      <c r="AC35" s="44"/>
      <c r="AD35" s="42">
        <f t="shared" si="10"/>
        <v>0</v>
      </c>
      <c r="AE35" s="43"/>
      <c r="AF35" s="42">
        <f t="shared" si="11"/>
        <v>0</v>
      </c>
      <c r="AG35" s="43"/>
      <c r="AH35" s="42">
        <f t="shared" si="12"/>
        <v>0</v>
      </c>
      <c r="AI35" s="43"/>
      <c r="AJ35" s="42">
        <f t="shared" si="13"/>
        <v>0</v>
      </c>
      <c r="AK35" s="3"/>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row>
    <row r="36" spans="1:134" s="9" customFormat="1" ht="24" hidden="1" customHeight="1" x14ac:dyDescent="0.15">
      <c r="A36" s="7"/>
      <c r="B36" s="32"/>
      <c r="C36" s="33"/>
      <c r="D36" s="20"/>
      <c r="E36" s="21"/>
      <c r="F36" s="22"/>
      <c r="G36" s="84">
        <f t="shared" si="14"/>
        <v>0</v>
      </c>
      <c r="H36" s="41" t="str">
        <f t="shared" si="15"/>
        <v/>
      </c>
      <c r="I36" s="67" t="str">
        <f t="shared" si="16"/>
        <v/>
      </c>
      <c r="J36" s="41" t="str">
        <f t="shared" si="0"/>
        <v/>
      </c>
      <c r="K36" s="42" t="str">
        <f t="shared" si="1"/>
        <v/>
      </c>
      <c r="L36" s="8"/>
      <c r="M36" s="43"/>
      <c r="N36" s="42">
        <f t="shared" si="2"/>
        <v>0</v>
      </c>
      <c r="O36" s="44"/>
      <c r="P36" s="42">
        <f t="shared" si="3"/>
        <v>0</v>
      </c>
      <c r="Q36" s="44"/>
      <c r="R36" s="42">
        <f t="shared" si="4"/>
        <v>0</v>
      </c>
      <c r="S36" s="44"/>
      <c r="T36" s="42">
        <f t="shared" si="5"/>
        <v>0</v>
      </c>
      <c r="U36" s="44"/>
      <c r="V36" s="42">
        <f t="shared" si="6"/>
        <v>0</v>
      </c>
      <c r="W36" s="44"/>
      <c r="X36" s="42">
        <f t="shared" si="7"/>
        <v>0</v>
      </c>
      <c r="Y36" s="43"/>
      <c r="Z36" s="42">
        <f t="shared" si="8"/>
        <v>0</v>
      </c>
      <c r="AA36" s="44"/>
      <c r="AB36" s="42">
        <f t="shared" si="9"/>
        <v>0</v>
      </c>
      <c r="AC36" s="44"/>
      <c r="AD36" s="42">
        <f t="shared" si="10"/>
        <v>0</v>
      </c>
      <c r="AE36" s="43"/>
      <c r="AF36" s="42">
        <f t="shared" si="11"/>
        <v>0</v>
      </c>
      <c r="AG36" s="43"/>
      <c r="AH36" s="42">
        <f t="shared" si="12"/>
        <v>0</v>
      </c>
      <c r="AI36" s="43"/>
      <c r="AJ36" s="42">
        <f t="shared" si="13"/>
        <v>0</v>
      </c>
      <c r="AK36" s="3"/>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row>
    <row r="37" spans="1:134" s="9" customFormat="1" ht="24" hidden="1" customHeight="1" x14ac:dyDescent="0.15">
      <c r="A37" s="7"/>
      <c r="B37" s="32"/>
      <c r="C37" s="33"/>
      <c r="D37" s="20"/>
      <c r="E37" s="21"/>
      <c r="F37" s="22"/>
      <c r="G37" s="84">
        <f t="shared" si="14"/>
        <v>0</v>
      </c>
      <c r="H37" s="41" t="str">
        <f t="shared" si="15"/>
        <v/>
      </c>
      <c r="I37" s="67" t="str">
        <f t="shared" si="16"/>
        <v/>
      </c>
      <c r="J37" s="41" t="str">
        <f t="shared" si="0"/>
        <v/>
      </c>
      <c r="K37" s="42" t="str">
        <f t="shared" si="1"/>
        <v/>
      </c>
      <c r="L37" s="8"/>
      <c r="M37" s="43"/>
      <c r="N37" s="42">
        <f t="shared" si="2"/>
        <v>0</v>
      </c>
      <c r="O37" s="44"/>
      <c r="P37" s="42">
        <f t="shared" si="3"/>
        <v>0</v>
      </c>
      <c r="Q37" s="44"/>
      <c r="R37" s="42">
        <f t="shared" si="4"/>
        <v>0</v>
      </c>
      <c r="S37" s="44"/>
      <c r="T37" s="42">
        <f t="shared" si="5"/>
        <v>0</v>
      </c>
      <c r="U37" s="44"/>
      <c r="V37" s="42">
        <f t="shared" si="6"/>
        <v>0</v>
      </c>
      <c r="W37" s="44"/>
      <c r="X37" s="42">
        <f t="shared" si="7"/>
        <v>0</v>
      </c>
      <c r="Y37" s="43"/>
      <c r="Z37" s="42">
        <f t="shared" si="8"/>
        <v>0</v>
      </c>
      <c r="AA37" s="44"/>
      <c r="AB37" s="42">
        <f t="shared" si="9"/>
        <v>0</v>
      </c>
      <c r="AC37" s="44"/>
      <c r="AD37" s="42">
        <f t="shared" si="10"/>
        <v>0</v>
      </c>
      <c r="AE37" s="43"/>
      <c r="AF37" s="42">
        <f t="shared" si="11"/>
        <v>0</v>
      </c>
      <c r="AG37" s="43"/>
      <c r="AH37" s="42">
        <f t="shared" si="12"/>
        <v>0</v>
      </c>
      <c r="AI37" s="43"/>
      <c r="AJ37" s="42">
        <f t="shared" si="13"/>
        <v>0</v>
      </c>
      <c r="AK37" s="3"/>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row>
    <row r="38" spans="1:134" s="9" customFormat="1" ht="24" hidden="1" customHeight="1" x14ac:dyDescent="0.15">
      <c r="A38" s="7"/>
      <c r="B38" s="34"/>
      <c r="C38" s="33"/>
      <c r="D38" s="20"/>
      <c r="E38" s="21"/>
      <c r="F38" s="22"/>
      <c r="G38" s="84">
        <f t="shared" si="14"/>
        <v>0</v>
      </c>
      <c r="H38" s="41" t="str">
        <f t="shared" si="15"/>
        <v/>
      </c>
      <c r="I38" s="67" t="str">
        <f t="shared" si="16"/>
        <v/>
      </c>
      <c r="J38" s="41" t="str">
        <f t="shared" si="0"/>
        <v/>
      </c>
      <c r="K38" s="42" t="str">
        <f t="shared" si="1"/>
        <v/>
      </c>
      <c r="L38" s="8"/>
      <c r="M38" s="43"/>
      <c r="N38" s="42">
        <f t="shared" si="2"/>
        <v>0</v>
      </c>
      <c r="O38" s="44"/>
      <c r="P38" s="42">
        <f t="shared" si="3"/>
        <v>0</v>
      </c>
      <c r="Q38" s="44"/>
      <c r="R38" s="42">
        <f t="shared" si="4"/>
        <v>0</v>
      </c>
      <c r="S38" s="44"/>
      <c r="T38" s="42">
        <f t="shared" si="5"/>
        <v>0</v>
      </c>
      <c r="U38" s="44"/>
      <c r="V38" s="42">
        <f t="shared" si="6"/>
        <v>0</v>
      </c>
      <c r="W38" s="44"/>
      <c r="X38" s="42">
        <f t="shared" si="7"/>
        <v>0</v>
      </c>
      <c r="Y38" s="43"/>
      <c r="Z38" s="42">
        <f t="shared" si="8"/>
        <v>0</v>
      </c>
      <c r="AA38" s="44"/>
      <c r="AB38" s="42">
        <f t="shared" si="9"/>
        <v>0</v>
      </c>
      <c r="AC38" s="44"/>
      <c r="AD38" s="42">
        <f t="shared" si="10"/>
        <v>0</v>
      </c>
      <c r="AE38" s="43"/>
      <c r="AF38" s="42">
        <f t="shared" si="11"/>
        <v>0</v>
      </c>
      <c r="AG38" s="43"/>
      <c r="AH38" s="42">
        <f t="shared" si="12"/>
        <v>0</v>
      </c>
      <c r="AI38" s="43"/>
      <c r="AJ38" s="42">
        <f t="shared" si="13"/>
        <v>0</v>
      </c>
      <c r="AK38" s="3"/>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row>
    <row r="39" spans="1:134" s="9" customFormat="1" ht="24" hidden="1" customHeight="1" x14ac:dyDescent="0.15">
      <c r="A39" s="7"/>
      <c r="B39" s="32"/>
      <c r="C39" s="33"/>
      <c r="D39" s="20"/>
      <c r="E39" s="21"/>
      <c r="F39" s="22"/>
      <c r="G39" s="84">
        <f t="shared" si="14"/>
        <v>0</v>
      </c>
      <c r="H39" s="41" t="str">
        <f t="shared" si="15"/>
        <v/>
      </c>
      <c r="I39" s="67" t="str">
        <f t="shared" si="16"/>
        <v/>
      </c>
      <c r="J39" s="41" t="str">
        <f t="shared" si="0"/>
        <v/>
      </c>
      <c r="K39" s="42" t="str">
        <f t="shared" si="1"/>
        <v/>
      </c>
      <c r="L39" s="8"/>
      <c r="M39" s="43"/>
      <c r="N39" s="42">
        <f t="shared" si="2"/>
        <v>0</v>
      </c>
      <c r="O39" s="44"/>
      <c r="P39" s="42">
        <f t="shared" si="3"/>
        <v>0</v>
      </c>
      <c r="Q39" s="44"/>
      <c r="R39" s="42">
        <f t="shared" si="4"/>
        <v>0</v>
      </c>
      <c r="S39" s="44"/>
      <c r="T39" s="42">
        <f t="shared" si="5"/>
        <v>0</v>
      </c>
      <c r="U39" s="44"/>
      <c r="V39" s="42">
        <f t="shared" si="6"/>
        <v>0</v>
      </c>
      <c r="W39" s="44"/>
      <c r="X39" s="42">
        <f t="shared" si="7"/>
        <v>0</v>
      </c>
      <c r="Y39" s="43"/>
      <c r="Z39" s="42">
        <f t="shared" si="8"/>
        <v>0</v>
      </c>
      <c r="AA39" s="44"/>
      <c r="AB39" s="42">
        <f t="shared" si="9"/>
        <v>0</v>
      </c>
      <c r="AC39" s="44"/>
      <c r="AD39" s="42">
        <f t="shared" si="10"/>
        <v>0</v>
      </c>
      <c r="AE39" s="43"/>
      <c r="AF39" s="42">
        <f t="shared" si="11"/>
        <v>0</v>
      </c>
      <c r="AG39" s="43"/>
      <c r="AH39" s="42">
        <f t="shared" si="12"/>
        <v>0</v>
      </c>
      <c r="AI39" s="43"/>
      <c r="AJ39" s="42">
        <f t="shared" si="13"/>
        <v>0</v>
      </c>
      <c r="AK39" s="3"/>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row>
    <row r="40" spans="1:134" s="10" customFormat="1" ht="24" hidden="1" customHeight="1" x14ac:dyDescent="0.15">
      <c r="A40" s="7"/>
      <c r="B40" s="32"/>
      <c r="C40" s="33"/>
      <c r="D40" s="20"/>
      <c r="E40" s="21"/>
      <c r="F40" s="22"/>
      <c r="G40" s="84">
        <f t="shared" si="14"/>
        <v>0</v>
      </c>
      <c r="H40" s="41" t="str">
        <f t="shared" si="15"/>
        <v/>
      </c>
      <c r="I40" s="67" t="str">
        <f t="shared" si="16"/>
        <v/>
      </c>
      <c r="J40" s="41" t="str">
        <f t="shared" si="0"/>
        <v/>
      </c>
      <c r="K40" s="42" t="str">
        <f t="shared" si="1"/>
        <v/>
      </c>
      <c r="L40" s="8"/>
      <c r="M40" s="43"/>
      <c r="N40" s="42">
        <f t="shared" si="2"/>
        <v>0</v>
      </c>
      <c r="O40" s="44"/>
      <c r="P40" s="42">
        <f t="shared" si="3"/>
        <v>0</v>
      </c>
      <c r="Q40" s="44"/>
      <c r="R40" s="42">
        <f t="shared" si="4"/>
        <v>0</v>
      </c>
      <c r="S40" s="44"/>
      <c r="T40" s="42">
        <f t="shared" si="5"/>
        <v>0</v>
      </c>
      <c r="U40" s="44"/>
      <c r="V40" s="42">
        <f t="shared" si="6"/>
        <v>0</v>
      </c>
      <c r="W40" s="44"/>
      <c r="X40" s="42">
        <f t="shared" si="7"/>
        <v>0</v>
      </c>
      <c r="Y40" s="43"/>
      <c r="Z40" s="42">
        <f t="shared" si="8"/>
        <v>0</v>
      </c>
      <c r="AA40" s="44"/>
      <c r="AB40" s="42">
        <f t="shared" si="9"/>
        <v>0</v>
      </c>
      <c r="AC40" s="44"/>
      <c r="AD40" s="42">
        <f t="shared" si="10"/>
        <v>0</v>
      </c>
      <c r="AE40" s="43"/>
      <c r="AF40" s="42">
        <f t="shared" si="11"/>
        <v>0</v>
      </c>
      <c r="AG40" s="43"/>
      <c r="AH40" s="42">
        <f t="shared" si="12"/>
        <v>0</v>
      </c>
      <c r="AI40" s="43"/>
      <c r="AJ40" s="42">
        <f t="shared" si="13"/>
        <v>0</v>
      </c>
      <c r="AK40" s="5"/>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row>
    <row r="41" spans="1:134" s="9" customFormat="1" ht="24" hidden="1" customHeight="1" x14ac:dyDescent="0.15">
      <c r="A41" s="7"/>
      <c r="B41" s="32"/>
      <c r="C41" s="33"/>
      <c r="D41" s="20"/>
      <c r="E41" s="21"/>
      <c r="F41" s="22"/>
      <c r="G41" s="84">
        <f t="shared" si="14"/>
        <v>0</v>
      </c>
      <c r="H41" s="41" t="str">
        <f t="shared" si="15"/>
        <v/>
      </c>
      <c r="I41" s="67" t="str">
        <f t="shared" si="16"/>
        <v/>
      </c>
      <c r="J41" s="41" t="str">
        <f t="shared" si="0"/>
        <v/>
      </c>
      <c r="K41" s="42" t="str">
        <f t="shared" si="1"/>
        <v/>
      </c>
      <c r="L41" s="8"/>
      <c r="M41" s="43"/>
      <c r="N41" s="42">
        <f t="shared" si="2"/>
        <v>0</v>
      </c>
      <c r="O41" s="44"/>
      <c r="P41" s="42">
        <f t="shared" si="3"/>
        <v>0</v>
      </c>
      <c r="Q41" s="44"/>
      <c r="R41" s="42">
        <f t="shared" si="4"/>
        <v>0</v>
      </c>
      <c r="S41" s="44"/>
      <c r="T41" s="42">
        <f t="shared" si="5"/>
        <v>0</v>
      </c>
      <c r="U41" s="44"/>
      <c r="V41" s="42">
        <f t="shared" si="6"/>
        <v>0</v>
      </c>
      <c r="W41" s="44"/>
      <c r="X41" s="42">
        <f t="shared" si="7"/>
        <v>0</v>
      </c>
      <c r="Y41" s="43"/>
      <c r="Z41" s="42">
        <f t="shared" si="8"/>
        <v>0</v>
      </c>
      <c r="AA41" s="44"/>
      <c r="AB41" s="42">
        <f t="shared" si="9"/>
        <v>0</v>
      </c>
      <c r="AC41" s="44"/>
      <c r="AD41" s="42">
        <f t="shared" si="10"/>
        <v>0</v>
      </c>
      <c r="AE41" s="43"/>
      <c r="AF41" s="42">
        <f t="shared" si="11"/>
        <v>0</v>
      </c>
      <c r="AG41" s="43"/>
      <c r="AH41" s="42">
        <f t="shared" si="12"/>
        <v>0</v>
      </c>
      <c r="AI41" s="43"/>
      <c r="AJ41" s="42">
        <f t="shared" si="13"/>
        <v>0</v>
      </c>
      <c r="AK41" s="3"/>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row>
    <row r="42" spans="1:134" s="9" customFormat="1" ht="24" hidden="1" customHeight="1" x14ac:dyDescent="0.15">
      <c r="A42" s="7"/>
      <c r="B42" s="32"/>
      <c r="C42" s="33"/>
      <c r="D42" s="20"/>
      <c r="E42" s="21"/>
      <c r="F42" s="22"/>
      <c r="G42" s="84">
        <f t="shared" si="14"/>
        <v>0</v>
      </c>
      <c r="H42" s="41" t="str">
        <f t="shared" si="15"/>
        <v/>
      </c>
      <c r="I42" s="67" t="str">
        <f t="shared" si="16"/>
        <v/>
      </c>
      <c r="J42" s="41" t="str">
        <f t="shared" si="0"/>
        <v/>
      </c>
      <c r="K42" s="42" t="str">
        <f t="shared" si="1"/>
        <v/>
      </c>
      <c r="L42" s="8"/>
      <c r="M42" s="43"/>
      <c r="N42" s="42">
        <f t="shared" si="2"/>
        <v>0</v>
      </c>
      <c r="O42" s="44"/>
      <c r="P42" s="42">
        <f t="shared" si="3"/>
        <v>0</v>
      </c>
      <c r="Q42" s="44"/>
      <c r="R42" s="42">
        <f t="shared" si="4"/>
        <v>0</v>
      </c>
      <c r="S42" s="44"/>
      <c r="T42" s="42">
        <f t="shared" si="5"/>
        <v>0</v>
      </c>
      <c r="U42" s="44"/>
      <c r="V42" s="42">
        <f t="shared" si="6"/>
        <v>0</v>
      </c>
      <c r="W42" s="44"/>
      <c r="X42" s="42">
        <f t="shared" si="7"/>
        <v>0</v>
      </c>
      <c r="Y42" s="43"/>
      <c r="Z42" s="42">
        <f t="shared" si="8"/>
        <v>0</v>
      </c>
      <c r="AA42" s="44"/>
      <c r="AB42" s="42">
        <f t="shared" si="9"/>
        <v>0</v>
      </c>
      <c r="AC42" s="44"/>
      <c r="AD42" s="42">
        <f t="shared" si="10"/>
        <v>0</v>
      </c>
      <c r="AE42" s="43"/>
      <c r="AF42" s="42">
        <f t="shared" si="11"/>
        <v>0</v>
      </c>
      <c r="AG42" s="43"/>
      <c r="AH42" s="42">
        <f t="shared" si="12"/>
        <v>0</v>
      </c>
      <c r="AI42" s="43"/>
      <c r="AJ42" s="42">
        <f t="shared" si="13"/>
        <v>0</v>
      </c>
      <c r="AK42" s="3"/>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row>
    <row r="43" spans="1:134" s="9" customFormat="1" ht="24" hidden="1" customHeight="1" x14ac:dyDescent="0.15">
      <c r="A43" s="7"/>
      <c r="B43" s="32"/>
      <c r="C43" s="33"/>
      <c r="D43" s="20"/>
      <c r="E43" s="21"/>
      <c r="F43" s="22"/>
      <c r="G43" s="84">
        <f t="shared" si="14"/>
        <v>0</v>
      </c>
      <c r="H43" s="41" t="str">
        <f t="shared" si="15"/>
        <v/>
      </c>
      <c r="I43" s="67" t="str">
        <f t="shared" si="16"/>
        <v/>
      </c>
      <c r="J43" s="41" t="str">
        <f t="shared" si="0"/>
        <v/>
      </c>
      <c r="K43" s="42" t="str">
        <f t="shared" si="1"/>
        <v/>
      </c>
      <c r="L43" s="8"/>
      <c r="M43" s="43"/>
      <c r="N43" s="42">
        <f t="shared" si="2"/>
        <v>0</v>
      </c>
      <c r="O43" s="44"/>
      <c r="P43" s="42">
        <f t="shared" si="3"/>
        <v>0</v>
      </c>
      <c r="Q43" s="44"/>
      <c r="R43" s="42">
        <f t="shared" si="4"/>
        <v>0</v>
      </c>
      <c r="S43" s="44"/>
      <c r="T43" s="42">
        <f t="shared" si="5"/>
        <v>0</v>
      </c>
      <c r="U43" s="44"/>
      <c r="V43" s="42">
        <f t="shared" si="6"/>
        <v>0</v>
      </c>
      <c r="W43" s="44"/>
      <c r="X43" s="42">
        <f t="shared" si="7"/>
        <v>0</v>
      </c>
      <c r="Y43" s="43"/>
      <c r="Z43" s="42">
        <f t="shared" si="8"/>
        <v>0</v>
      </c>
      <c r="AA43" s="44"/>
      <c r="AB43" s="42">
        <f t="shared" si="9"/>
        <v>0</v>
      </c>
      <c r="AC43" s="44"/>
      <c r="AD43" s="42">
        <f t="shared" si="10"/>
        <v>0</v>
      </c>
      <c r="AE43" s="43"/>
      <c r="AF43" s="42">
        <f t="shared" si="11"/>
        <v>0</v>
      </c>
      <c r="AG43" s="43"/>
      <c r="AH43" s="42">
        <f t="shared" si="12"/>
        <v>0</v>
      </c>
      <c r="AI43" s="43"/>
      <c r="AJ43" s="42">
        <f t="shared" si="13"/>
        <v>0</v>
      </c>
      <c r="AK43" s="3"/>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row>
    <row r="44" spans="1:134" s="9" customFormat="1" ht="24" hidden="1" customHeight="1" x14ac:dyDescent="0.15">
      <c r="A44" s="7"/>
      <c r="B44" s="34"/>
      <c r="C44" s="33"/>
      <c r="D44" s="20"/>
      <c r="E44" s="21"/>
      <c r="F44" s="22"/>
      <c r="G44" s="84">
        <f t="shared" si="14"/>
        <v>0</v>
      </c>
      <c r="H44" s="41" t="str">
        <f t="shared" si="15"/>
        <v/>
      </c>
      <c r="I44" s="67" t="str">
        <f>IF(D44="","",ROUND(H44*F44,0))</f>
        <v/>
      </c>
      <c r="J44" s="41" t="str">
        <f t="shared" si="0"/>
        <v/>
      </c>
      <c r="K44" s="42" t="str">
        <f t="shared" si="1"/>
        <v/>
      </c>
      <c r="L44" s="8"/>
      <c r="M44" s="43"/>
      <c r="N44" s="42">
        <f t="shared" si="2"/>
        <v>0</v>
      </c>
      <c r="O44" s="44"/>
      <c r="P44" s="42">
        <f t="shared" si="3"/>
        <v>0</v>
      </c>
      <c r="Q44" s="44"/>
      <c r="R44" s="42">
        <f t="shared" si="4"/>
        <v>0</v>
      </c>
      <c r="S44" s="44"/>
      <c r="T44" s="42">
        <f t="shared" si="5"/>
        <v>0</v>
      </c>
      <c r="U44" s="44"/>
      <c r="V44" s="42">
        <f t="shared" si="6"/>
        <v>0</v>
      </c>
      <c r="W44" s="44"/>
      <c r="X44" s="42">
        <f t="shared" si="7"/>
        <v>0</v>
      </c>
      <c r="Y44" s="43"/>
      <c r="Z44" s="42">
        <f t="shared" si="8"/>
        <v>0</v>
      </c>
      <c r="AA44" s="44"/>
      <c r="AB44" s="42">
        <f t="shared" si="9"/>
        <v>0</v>
      </c>
      <c r="AC44" s="44"/>
      <c r="AD44" s="42">
        <f t="shared" si="10"/>
        <v>0</v>
      </c>
      <c r="AE44" s="43"/>
      <c r="AF44" s="42">
        <f t="shared" si="11"/>
        <v>0</v>
      </c>
      <c r="AG44" s="43"/>
      <c r="AH44" s="42">
        <f t="shared" si="12"/>
        <v>0</v>
      </c>
      <c r="AI44" s="43"/>
      <c r="AJ44" s="42">
        <f t="shared" si="13"/>
        <v>0</v>
      </c>
      <c r="AK44" s="3"/>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row>
    <row r="45" spans="1:134" s="9" customFormat="1" ht="24" customHeight="1" x14ac:dyDescent="0.15">
      <c r="A45" s="7"/>
      <c r="B45" s="124" t="s">
        <v>167</v>
      </c>
      <c r="C45" s="125"/>
      <c r="D45" s="105"/>
      <c r="E45" s="54"/>
      <c r="F45" s="106"/>
      <c r="G45" s="107">
        <f>SUM(G3:G44)</f>
        <v>0</v>
      </c>
      <c r="H45" s="41"/>
      <c r="I45" s="65">
        <f>SUM(I3:I44)</f>
        <v>0</v>
      </c>
      <c r="J45" s="41"/>
      <c r="K45" s="67">
        <f>SUM(K3:K44)</f>
        <v>0</v>
      </c>
      <c r="L45" s="108"/>
      <c r="M45" s="109"/>
      <c r="N45" s="42">
        <f>SUM(N3:N44)</f>
        <v>0</v>
      </c>
      <c r="O45" s="110"/>
      <c r="P45" s="42">
        <f>SUM(P3:P44)</f>
        <v>0</v>
      </c>
      <c r="Q45" s="110"/>
      <c r="R45" s="42">
        <f>SUM(R3:R44)</f>
        <v>0</v>
      </c>
      <c r="S45" s="110"/>
      <c r="T45" s="42">
        <f>SUM(T3:T44)</f>
        <v>0</v>
      </c>
      <c r="U45" s="110"/>
      <c r="V45" s="42">
        <f>SUM(V3:V44)</f>
        <v>0</v>
      </c>
      <c r="W45" s="110"/>
      <c r="X45" s="42">
        <f>SUM(X3:X44)</f>
        <v>0</v>
      </c>
      <c r="Y45" s="109"/>
      <c r="Z45" s="42">
        <f>SUM(Z3:Z44)</f>
        <v>0</v>
      </c>
      <c r="AA45" s="110"/>
      <c r="AB45" s="42">
        <f>SUM(AB3:AB44)</f>
        <v>0</v>
      </c>
      <c r="AC45" s="110"/>
      <c r="AD45" s="42">
        <f>SUM(AD3:AD44)</f>
        <v>0</v>
      </c>
      <c r="AE45" s="109"/>
      <c r="AF45" s="42">
        <f>SUM(AF3:AF44)</f>
        <v>0</v>
      </c>
      <c r="AG45" s="109"/>
      <c r="AH45" s="42">
        <f>SUM(AH3:AH44)</f>
        <v>0</v>
      </c>
      <c r="AI45" s="109"/>
      <c r="AJ45" s="42">
        <f>SUM(AJ3:AJ44)</f>
        <v>0</v>
      </c>
      <c r="AK45" s="3"/>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row>
    <row r="46" spans="1:134" s="9" customFormat="1" ht="24" customHeight="1" x14ac:dyDescent="0.15">
      <c r="A46" s="7"/>
      <c r="B46" s="124" t="s">
        <v>193</v>
      </c>
      <c r="C46" s="125"/>
      <c r="D46" s="29"/>
      <c r="E46" s="30"/>
      <c r="F46" s="31"/>
      <c r="G46" s="84">
        <f>D46*F46</f>
        <v>0</v>
      </c>
      <c r="H46" s="41" t="str">
        <f>IF(D46="","",IF($H$1=$M$1,M46,IF($H$1=$O$1,O46,IF($H$1=$Q$1,Q46,IF($H$1=$S$1,S46,IF($H$1=$U$1,U46,IF($H$1=$W$1,W46,IF($H$1=$Y$1,Y46,IF($H$1=$AA$1,AA46,IF($H$1=$AC$1,AC46,IF($H$1=$AE$1,AE46,IF($H$1=$AG$1,AG46,AI46))))))))))))</f>
        <v/>
      </c>
      <c r="I46" s="122">
        <f>IF(D46=0,0,IF($H$1=$M$1,N46,IF($H$1=$O$1,P46,IF($H$1=$Q$1,R46,IF($H$1=$S$1,T46,IF($H$1=$U$1,V46,IF($H$1=$W$1,X46,IF($H$1=$Y$1,Z46,IF($H$1=$AA$1,AB46,IF($H$1=$AC$1,AD46,IF($H$1=$AE$1,AF46,IF($H$1=$AG$1,AH46,AJ46))))))))))))</f>
        <v>0</v>
      </c>
      <c r="J46" s="123">
        <f>D46</f>
        <v>0</v>
      </c>
      <c r="K46" s="122">
        <f>IF(D46=0,0,N46+P46+R46+T46+V46+X46+Z46+AB46+AD46+AF46+AH46+AJ46)</f>
        <v>0</v>
      </c>
      <c r="L46" s="8"/>
      <c r="M46" s="117"/>
      <c r="N46" s="118"/>
      <c r="O46" s="119"/>
      <c r="P46" s="118"/>
      <c r="Q46" s="119"/>
      <c r="R46" s="118"/>
      <c r="S46" s="119"/>
      <c r="T46" s="118"/>
      <c r="U46" s="119"/>
      <c r="V46" s="118"/>
      <c r="W46" s="119"/>
      <c r="X46" s="118"/>
      <c r="Y46" s="117"/>
      <c r="Z46" s="118"/>
      <c r="AA46" s="119"/>
      <c r="AB46" s="118"/>
      <c r="AC46" s="119"/>
      <c r="AD46" s="118"/>
      <c r="AE46" s="120"/>
      <c r="AF46" s="118"/>
      <c r="AG46" s="121"/>
      <c r="AH46" s="118"/>
      <c r="AI46" s="121"/>
      <c r="AJ46" s="118"/>
      <c r="AK46" s="3"/>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row>
    <row r="47" spans="1:134" s="9" customFormat="1" ht="24" customHeight="1" x14ac:dyDescent="0.15">
      <c r="A47" s="7"/>
      <c r="B47" s="124" t="s">
        <v>168</v>
      </c>
      <c r="C47" s="125"/>
      <c r="D47" s="29"/>
      <c r="E47" s="30"/>
      <c r="F47" s="31"/>
      <c r="G47" s="84">
        <f>D47*F47</f>
        <v>0</v>
      </c>
      <c r="H47" s="41" t="str">
        <f>IF(D47="","",IF($H$1=$M$1,M47,IF($H$1=$O$1,O47,IF($H$1=$Q$1,Q47,IF($H$1=$S$1,S47,IF($H$1=$U$1,U47,IF($H$1=$W$1,W47,IF($H$1=$Y$1,Y47,IF($H$1=$AA$1,AA47,IF($H$1=$AC$1,AC47,IF($H$1=$AE$1,AE47,IF($H$1=$AG$1,AG47,AI47))))))))))))</f>
        <v/>
      </c>
      <c r="I47" s="122">
        <f>IF(D47=0,0,IF($H$1=$M$1,N47,IF($H$1=$O$1,P47,IF($H$1=$Q$1,R47,IF($H$1=$S$1,T47,IF($H$1=$U$1,V47,IF($H$1=$W$1,X47,IF($H$1=$Y$1,Z47,IF($H$1=$AA$1,AB47,IF($H$1=$AC$1,AD47,IF($H$1=$AE$1,AF47,IF($H$1=$AG$1,AH47,AJ47))))))))))))</f>
        <v>0</v>
      </c>
      <c r="J47" s="123">
        <f>D47</f>
        <v>0</v>
      </c>
      <c r="K47" s="122">
        <f>IF(D47=0,0,N47+P47+R47+T47+V47+X47+Z47+AB47+AD47+AF47+AH47+AJ47)</f>
        <v>0</v>
      </c>
      <c r="L47" s="8"/>
      <c r="M47" s="117"/>
      <c r="N47" s="118"/>
      <c r="O47" s="119"/>
      <c r="P47" s="118"/>
      <c r="Q47" s="119"/>
      <c r="R47" s="118"/>
      <c r="S47" s="119"/>
      <c r="T47" s="118"/>
      <c r="U47" s="119"/>
      <c r="V47" s="118"/>
      <c r="W47" s="119"/>
      <c r="X47" s="118"/>
      <c r="Y47" s="117"/>
      <c r="Z47" s="118"/>
      <c r="AA47" s="119"/>
      <c r="AB47" s="118"/>
      <c r="AC47" s="119"/>
      <c r="AD47" s="118"/>
      <c r="AE47" s="120"/>
      <c r="AF47" s="118"/>
      <c r="AG47" s="121"/>
      <c r="AH47" s="118"/>
      <c r="AI47" s="121"/>
      <c r="AJ47" s="118"/>
      <c r="AK47" s="3"/>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row>
    <row r="48" spans="1:134" s="14" customFormat="1" ht="24" customHeight="1" x14ac:dyDescent="0.15">
      <c r="A48" s="111"/>
      <c r="B48" s="126" t="s">
        <v>166</v>
      </c>
      <c r="C48" s="127"/>
      <c r="D48" s="55"/>
      <c r="E48" s="56"/>
      <c r="F48" s="57"/>
      <c r="G48" s="115">
        <f>G46+G47+G45</f>
        <v>0</v>
      </c>
      <c r="H48" s="113"/>
      <c r="I48" s="115">
        <f>I46+I47+I45</f>
        <v>0</v>
      </c>
      <c r="J48" s="113"/>
      <c r="K48" s="128">
        <f>K46+K47+K45</f>
        <v>0</v>
      </c>
      <c r="L48" s="108"/>
      <c r="M48" s="114"/>
      <c r="N48" s="112">
        <f>N46+N47+N45</f>
        <v>0</v>
      </c>
      <c r="O48" s="114"/>
      <c r="P48" s="112">
        <f>P46+P47+P45</f>
        <v>0</v>
      </c>
      <c r="Q48" s="114"/>
      <c r="R48" s="112">
        <f>R46+R47+R45</f>
        <v>0</v>
      </c>
      <c r="S48" s="114"/>
      <c r="T48" s="112">
        <f>T46+T47+T45</f>
        <v>0</v>
      </c>
      <c r="U48" s="114"/>
      <c r="V48" s="112">
        <f>V46+V47+V45</f>
        <v>0</v>
      </c>
      <c r="W48" s="114"/>
      <c r="X48" s="128">
        <f>X46+X47+X45</f>
        <v>0</v>
      </c>
      <c r="Y48" s="114"/>
      <c r="Z48" s="112">
        <f>Z46+Z47+Z45</f>
        <v>0</v>
      </c>
      <c r="AA48" s="114"/>
      <c r="AB48" s="112">
        <f>AB46+AB47+AB45</f>
        <v>0</v>
      </c>
      <c r="AC48" s="114"/>
      <c r="AD48" s="112">
        <f>AD46+AD47+AD45</f>
        <v>0</v>
      </c>
      <c r="AE48" s="114"/>
      <c r="AF48" s="112">
        <f>AF46+AF47+AF45</f>
        <v>0</v>
      </c>
      <c r="AG48" s="114"/>
      <c r="AH48" s="112">
        <f>AH46+AH47+AH45</f>
        <v>0</v>
      </c>
      <c r="AI48" s="114"/>
      <c r="AJ48" s="129">
        <f>AJ46+AJ47+AJ45</f>
        <v>0</v>
      </c>
      <c r="AK48" s="3"/>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row>
  </sheetData>
  <sheetProtection sheet="1" objects="1" scenarios="1" formatCells="0" formatColumns="0" formatRows="0" insertRows="0" deleteRows="0"/>
  <mergeCells count="17">
    <mergeCell ref="S1:T1"/>
    <mergeCell ref="U1:V1"/>
    <mergeCell ref="W1:X1"/>
    <mergeCell ref="AI1:AJ1"/>
    <mergeCell ref="AG1:AH1"/>
    <mergeCell ref="A1:A2"/>
    <mergeCell ref="B1:C1"/>
    <mergeCell ref="D1:G1"/>
    <mergeCell ref="AE1:AF1"/>
    <mergeCell ref="H1:I1"/>
    <mergeCell ref="J1:K1"/>
    <mergeCell ref="M1:N1"/>
    <mergeCell ref="O1:P1"/>
    <mergeCell ref="Y1:Z1"/>
    <mergeCell ref="AA1:AB1"/>
    <mergeCell ref="AC1:AD1"/>
    <mergeCell ref="Q1:R1"/>
  </mergeCells>
  <phoneticPr fontId="2"/>
  <printOptions horizontalCentered="1"/>
  <pageMargins left="0.31496062992125984" right="0" top="0.74" bottom="0.39370078740157483" header="0.43307086614173229" footer="0.19685039370078741"/>
  <pageSetup paperSize="9" scale="87" orientation="landscape" blackAndWhite="1" r:id="rId1"/>
  <headerFooter alignWithMargins="0">
    <oddHeader>&amp;C&amp;"ＭＳ 明朝,太字"&amp;16&amp;E　出 来 高 明 細 書　</oddHeader>
    <oddFooter>&amp;C&amp;"ＭＳ 明朝,標準"&amp;12井口建設工業株式会社&amp;R&amp;"ＭＳ 明朝,標準"&amp;12P - &amp;P</oddFooter>
  </headerFooter>
  <colBreaks count="1" manualBreakCount="1">
    <brk id="24"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8">
    <tabColor indexed="42"/>
  </sheetPr>
  <dimension ref="A1:ED48"/>
  <sheetViews>
    <sheetView showGridLines="0" showZeros="0" view="pageBreakPreview" zoomScale="75" zoomScaleNormal="100" workbookViewId="0">
      <pane xSplit="4" topLeftCell="E1" activePane="topRight" state="frozenSplit"/>
      <selection activeCell="H3" sqref="H3"/>
      <selection pane="topRight" activeCell="C59" sqref="C59"/>
    </sheetView>
  </sheetViews>
  <sheetFormatPr defaultColWidth="9" defaultRowHeight="12" customHeight="1" x14ac:dyDescent="0.15"/>
  <cols>
    <col min="1" max="1" width="5" style="6" customWidth="1"/>
    <col min="2" max="3" width="27.5" style="4" customWidth="1"/>
    <col min="4" max="4" width="10" style="15" customWidth="1"/>
    <col min="5" max="5" width="6.625" style="16" customWidth="1"/>
    <col min="6" max="6" width="11.625" style="17" customWidth="1"/>
    <col min="7" max="7" width="13.375" style="17" customWidth="1"/>
    <col min="8" max="8" width="10" style="15" customWidth="1"/>
    <col min="9" max="9" width="13.375" style="18" customWidth="1"/>
    <col min="10" max="10" width="10" style="15" customWidth="1"/>
    <col min="11" max="11" width="13.25" style="18" customWidth="1"/>
    <col min="12" max="12" width="13.375" style="19" customWidth="1"/>
    <col min="13" max="13" width="10" style="15" customWidth="1"/>
    <col min="14" max="14" width="13.375" style="18" customWidth="1"/>
    <col min="15" max="15" width="10" style="15" customWidth="1"/>
    <col min="16" max="16" width="13.375" style="18" customWidth="1"/>
    <col min="17" max="17" width="10" style="15" customWidth="1"/>
    <col min="18" max="18" width="13.375" style="18" customWidth="1"/>
    <col min="19" max="19" width="10" style="15" customWidth="1"/>
    <col min="20" max="20" width="13.375" style="18" customWidth="1"/>
    <col min="21" max="21" width="10" style="15" customWidth="1"/>
    <col min="22" max="22" width="13.375" style="18" customWidth="1"/>
    <col min="23" max="23" width="10" style="15" customWidth="1"/>
    <col min="24" max="24" width="13.375" style="18" customWidth="1"/>
    <col min="25" max="25" width="10" style="15" customWidth="1"/>
    <col min="26" max="26" width="13.375" style="18" customWidth="1"/>
    <col min="27" max="27" width="10" style="15" customWidth="1"/>
    <col min="28" max="28" width="13.375" style="18" customWidth="1"/>
    <col min="29" max="29" width="10" style="15" customWidth="1"/>
    <col min="30" max="30" width="13.375" style="18" customWidth="1"/>
    <col min="31" max="31" width="10" style="15" customWidth="1"/>
    <col min="32" max="32" width="13.375" style="18" customWidth="1"/>
    <col min="33" max="33" width="10" style="15" customWidth="1"/>
    <col min="34" max="34" width="13.375" style="18" customWidth="1"/>
    <col min="35" max="35" width="10" style="15" customWidth="1"/>
    <col min="36" max="36" width="13.375" style="18" customWidth="1"/>
    <col min="37" max="37" width="9" style="3"/>
    <col min="38" max="16384" width="9" style="4"/>
  </cols>
  <sheetData>
    <row r="1" spans="1:134" ht="18" customHeight="1" x14ac:dyDescent="0.15">
      <c r="A1" s="572" t="s">
        <v>96</v>
      </c>
      <c r="B1" s="573" t="s">
        <v>5</v>
      </c>
      <c r="C1" s="574"/>
      <c r="D1" s="570" t="s">
        <v>99</v>
      </c>
      <c r="E1" s="575"/>
      <c r="F1" s="575"/>
      <c r="G1" s="576"/>
      <c r="H1" s="570" t="str">
        <f>CONCATENATE((表紙!BD2),"月出来高工事金額")</f>
        <v>月出来高工事金額</v>
      </c>
      <c r="I1" s="571"/>
      <c r="J1" s="570" t="s">
        <v>53</v>
      </c>
      <c r="K1" s="571"/>
      <c r="L1" s="2"/>
      <c r="M1" s="570" t="str">
        <f>IF((表紙!F9)="","月出来高工事金額",CONCATENATE(MONTH(表紙!F9),"月出来高工事金額"))</f>
        <v>月出来高工事金額</v>
      </c>
      <c r="N1" s="571"/>
      <c r="O1" s="570" t="str">
        <f>IF((表紙!F9)="","月出来高工事金額",CONCATENATE(MONTH(EOMONTH(表紙!F9,1)),"月出来高工事金額"))</f>
        <v>月出来高工事金額</v>
      </c>
      <c r="P1" s="571"/>
      <c r="Q1" s="570" t="str">
        <f>IF((表紙!F9)="","月出来高工事金額",CONCATENATE(MONTH(EOMONTH(表紙!F9,2)),"月出来高工事金額"))</f>
        <v>月出来高工事金額</v>
      </c>
      <c r="R1" s="571"/>
      <c r="S1" s="570" t="str">
        <f>IF((表紙!F9)="","月出来高工事金額",CONCATENATE(MONTH(EOMONTH(表紙!F9,3)),"月出来高工事金額"))</f>
        <v>月出来高工事金額</v>
      </c>
      <c r="T1" s="571"/>
      <c r="U1" s="570" t="str">
        <f>IF((表紙!F9)="","月出来高工事金額",CONCATENATE(MONTH(EOMONTH(表紙!F9,4)),"月出来高工事金額"))</f>
        <v>月出来高工事金額</v>
      </c>
      <c r="V1" s="571"/>
      <c r="W1" s="570" t="str">
        <f>IF((表紙!F9)="","月出来高工事金額",CONCATENATE(MONTH(EOMONTH(表紙!F9,5)),"月出来高工事金額"))</f>
        <v>月出来高工事金額</v>
      </c>
      <c r="X1" s="571"/>
      <c r="Y1" s="570" t="str">
        <f>IF((表紙!F9)="","月出来高工事金額",CONCATENATE(MONTH(EOMONTH(表紙!F9,6)),"月出来高工事金額"))</f>
        <v>月出来高工事金額</v>
      </c>
      <c r="Z1" s="571"/>
      <c r="AA1" s="570" t="str">
        <f>IF((表紙!F9)="","月出来高工事金額",CONCATENATE(MONTH(EOMONTH(表紙!F9,7)),"月出来高工事金額"))</f>
        <v>月出来高工事金額</v>
      </c>
      <c r="AB1" s="571"/>
      <c r="AC1" s="570" t="str">
        <f>IF((表紙!F9)="","月出来高工事金額",CONCATENATE(MONTH(EOMONTH(表紙!F9,8)),"月出来高工事金額"))</f>
        <v>月出来高工事金額</v>
      </c>
      <c r="AD1" s="571"/>
      <c r="AE1" s="570" t="str">
        <f>IF((表紙!F9)="","月出来高工事金額",CONCATENATE(MONTH(EOMONTH(表紙!F9,9)),"月出来高工事金額"))</f>
        <v>月出来高工事金額</v>
      </c>
      <c r="AF1" s="571"/>
      <c r="AG1" s="570" t="str">
        <f>IF((表紙!F9)="","月出来高工事金額",CONCATENATE(MONTH(EOMONTH(表紙!F9,10)),"月出来高工事金額"))</f>
        <v>月出来高工事金額</v>
      </c>
      <c r="AH1" s="571"/>
      <c r="AI1" s="570" t="str">
        <f>IF((表紙!F9)="","月出来高工事金額",CONCATENATE(MONTH(EOMONTH(表紙!F9,11)),"月出来高工事金額"))</f>
        <v>月出来高工事金額</v>
      </c>
      <c r="AJ1" s="571"/>
    </row>
    <row r="2" spans="1:134" s="6" customFormat="1" ht="18" customHeight="1" x14ac:dyDescent="0.15">
      <c r="A2" s="572"/>
      <c r="B2" s="77" t="s">
        <v>0</v>
      </c>
      <c r="C2" s="78" t="s">
        <v>44</v>
      </c>
      <c r="D2" s="79" t="s">
        <v>3</v>
      </c>
      <c r="E2" s="80" t="s">
        <v>1</v>
      </c>
      <c r="F2" s="81" t="s">
        <v>6</v>
      </c>
      <c r="G2" s="83" t="s">
        <v>2</v>
      </c>
      <c r="H2" s="79" t="s">
        <v>3</v>
      </c>
      <c r="I2" s="82" t="s">
        <v>2</v>
      </c>
      <c r="J2" s="79" t="s">
        <v>3</v>
      </c>
      <c r="K2" s="82" t="s">
        <v>2</v>
      </c>
      <c r="L2" s="2"/>
      <c r="M2" s="79" t="s">
        <v>3</v>
      </c>
      <c r="N2" s="82" t="s">
        <v>2</v>
      </c>
      <c r="O2" s="79" t="s">
        <v>3</v>
      </c>
      <c r="P2" s="82" t="s">
        <v>2</v>
      </c>
      <c r="Q2" s="79" t="s">
        <v>3</v>
      </c>
      <c r="R2" s="82" t="s">
        <v>2</v>
      </c>
      <c r="S2" s="79" t="s">
        <v>3</v>
      </c>
      <c r="T2" s="82" t="s">
        <v>2</v>
      </c>
      <c r="U2" s="79" t="s">
        <v>3</v>
      </c>
      <c r="V2" s="82" t="s">
        <v>2</v>
      </c>
      <c r="W2" s="79" t="s">
        <v>3</v>
      </c>
      <c r="X2" s="82" t="s">
        <v>2</v>
      </c>
      <c r="Y2" s="79" t="s">
        <v>3</v>
      </c>
      <c r="Z2" s="82" t="s">
        <v>2</v>
      </c>
      <c r="AA2" s="79" t="s">
        <v>3</v>
      </c>
      <c r="AB2" s="82" t="s">
        <v>2</v>
      </c>
      <c r="AC2" s="79" t="s">
        <v>3</v>
      </c>
      <c r="AD2" s="82" t="s">
        <v>2</v>
      </c>
      <c r="AE2" s="79" t="s">
        <v>3</v>
      </c>
      <c r="AF2" s="82" t="s">
        <v>2</v>
      </c>
      <c r="AG2" s="79" t="s">
        <v>3</v>
      </c>
      <c r="AH2" s="82" t="s">
        <v>2</v>
      </c>
      <c r="AI2" s="79" t="s">
        <v>3</v>
      </c>
      <c r="AJ2" s="82" t="s">
        <v>2</v>
      </c>
      <c r="AK2" s="5"/>
    </row>
    <row r="3" spans="1:134" s="9" customFormat="1" ht="24" customHeight="1" x14ac:dyDescent="0.15">
      <c r="A3" s="7"/>
      <c r="B3" s="32"/>
      <c r="C3" s="33"/>
      <c r="D3" s="20"/>
      <c r="E3" s="21"/>
      <c r="F3" s="22"/>
      <c r="G3" s="84">
        <f>ROUND(D3*F3,0)</f>
        <v>0</v>
      </c>
      <c r="H3" s="41" t="str">
        <f>IF(D3="","",IF($H$1=$M$1,M3,IF($H$1=$O$1,O3,IF($H$1=$Q$1,Q3,IF($H$1=$S$1,S3,IF($H$1=$U$1,U3,IF($H$1=$W$1,W3,IF($H$1=$Y$1,Y3,IF($H$1=$AA$1,AA3,IF($H$1=$AC$1,AC3,IF($H$1=$AE$1,AE3,IF($H$1=$AG$1,AG3,AI3))))))))))))</f>
        <v/>
      </c>
      <c r="I3" s="67" t="str">
        <f>IF(D3="","",ROUND(H3*F3,0))</f>
        <v/>
      </c>
      <c r="J3" s="41" t="str">
        <f t="shared" ref="J3:J44" si="0">IF(D3="","",M3+O3+Q3+S3+U3+W3+Y3+AA3+AC3+AE3+AG3+AI3)</f>
        <v/>
      </c>
      <c r="K3" s="42" t="str">
        <f t="shared" ref="K3:K44" si="1">IF(D3="","",ROUND(J3*F3,0))</f>
        <v/>
      </c>
      <c r="L3" s="8"/>
      <c r="M3" s="43"/>
      <c r="N3" s="42">
        <f t="shared" ref="N3:N44" si="2">ROUND(M3*F3,0)</f>
        <v>0</v>
      </c>
      <c r="O3" s="44"/>
      <c r="P3" s="42">
        <f t="shared" ref="P3:P44" si="3">ROUND(O3*F3,0)</f>
        <v>0</v>
      </c>
      <c r="Q3" s="44"/>
      <c r="R3" s="42">
        <f t="shared" ref="R3:R44" si="4">ROUND(Q3*F3,0)</f>
        <v>0</v>
      </c>
      <c r="S3" s="44"/>
      <c r="T3" s="42">
        <f t="shared" ref="T3:T44" si="5">ROUND(S3*F3,0)</f>
        <v>0</v>
      </c>
      <c r="U3" s="44"/>
      <c r="V3" s="42">
        <f t="shared" ref="V3:V44" si="6">ROUND(U3*F3,0)</f>
        <v>0</v>
      </c>
      <c r="W3" s="44"/>
      <c r="X3" s="42">
        <f t="shared" ref="X3:X44" si="7">ROUND(W3*F3,0)</f>
        <v>0</v>
      </c>
      <c r="Y3" s="43"/>
      <c r="Z3" s="42">
        <f t="shared" ref="Z3:Z44" si="8">ROUND(Y3*F3,0)</f>
        <v>0</v>
      </c>
      <c r="AA3" s="44"/>
      <c r="AB3" s="42">
        <f t="shared" ref="AB3:AB44" si="9">ROUND(AA3*F3,0)</f>
        <v>0</v>
      </c>
      <c r="AC3" s="44"/>
      <c r="AD3" s="42">
        <f t="shared" ref="AD3:AD44" si="10">ROUND(AC3*F3,0)</f>
        <v>0</v>
      </c>
      <c r="AE3" s="43"/>
      <c r="AF3" s="42">
        <f t="shared" ref="AF3:AF44" si="11">ROUND(AE3*F3,0)</f>
        <v>0</v>
      </c>
      <c r="AG3" s="43"/>
      <c r="AH3" s="42">
        <f t="shared" ref="AH3:AH44" si="12">ROUND(AG3*F3,0)</f>
        <v>0</v>
      </c>
      <c r="AI3" s="43"/>
      <c r="AJ3" s="42">
        <f t="shared" ref="AJ3:AJ44" si="13">ROUND(AI3*F3,0)</f>
        <v>0</v>
      </c>
      <c r="AK3" s="3"/>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row>
    <row r="4" spans="1:134" s="9" customFormat="1" ht="24" customHeight="1" x14ac:dyDescent="0.15">
      <c r="A4" s="7"/>
      <c r="B4" s="32"/>
      <c r="C4" s="33"/>
      <c r="D4" s="20"/>
      <c r="E4" s="21"/>
      <c r="F4" s="22"/>
      <c r="G4" s="84">
        <f t="shared" ref="G4:G44" si="14">ROUND(D4*F4,0)</f>
        <v>0</v>
      </c>
      <c r="H4" s="41" t="str">
        <f>IF(D4="","",IF($H$1=$M$1,M4,IF($H$1=$O$1,O4,IF($H$1=$Q$1,Q4,IF($H$1=$S$1,S4,IF($H$1=$U$1,U4,IF($H$1=$W$1,W4,IF($H$1=$Y$1,Y4,IF($H$1=$AA$1,AA4,IF($H$1=$AC$1,AC4,IF($H$1=$AE$1,AE4,IF($H$1=$AG$1,AG4,AI4))))))))))))</f>
        <v/>
      </c>
      <c r="I4" s="67" t="str">
        <f>IF(D4="","",ROUND(H4*F4,0))</f>
        <v/>
      </c>
      <c r="J4" s="41" t="str">
        <f t="shared" si="0"/>
        <v/>
      </c>
      <c r="K4" s="42" t="str">
        <f t="shared" si="1"/>
        <v/>
      </c>
      <c r="L4" s="8"/>
      <c r="M4" s="43"/>
      <c r="N4" s="42">
        <f t="shared" si="2"/>
        <v>0</v>
      </c>
      <c r="O4" s="44"/>
      <c r="P4" s="42">
        <f t="shared" si="3"/>
        <v>0</v>
      </c>
      <c r="Q4" s="44"/>
      <c r="R4" s="42">
        <f t="shared" si="4"/>
        <v>0</v>
      </c>
      <c r="S4" s="44"/>
      <c r="T4" s="42">
        <f t="shared" si="5"/>
        <v>0</v>
      </c>
      <c r="U4" s="44"/>
      <c r="V4" s="42">
        <f t="shared" si="6"/>
        <v>0</v>
      </c>
      <c r="W4" s="44"/>
      <c r="X4" s="42">
        <f t="shared" si="7"/>
        <v>0</v>
      </c>
      <c r="Y4" s="43"/>
      <c r="Z4" s="42">
        <f t="shared" si="8"/>
        <v>0</v>
      </c>
      <c r="AA4" s="44"/>
      <c r="AB4" s="42">
        <f t="shared" si="9"/>
        <v>0</v>
      </c>
      <c r="AC4" s="44"/>
      <c r="AD4" s="42">
        <f t="shared" si="10"/>
        <v>0</v>
      </c>
      <c r="AE4" s="43"/>
      <c r="AF4" s="42">
        <f t="shared" si="11"/>
        <v>0</v>
      </c>
      <c r="AG4" s="43"/>
      <c r="AH4" s="42">
        <f t="shared" si="12"/>
        <v>0</v>
      </c>
      <c r="AI4" s="43"/>
      <c r="AJ4" s="42">
        <f t="shared" si="13"/>
        <v>0</v>
      </c>
      <c r="AK4" s="3"/>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row>
    <row r="5" spans="1:134" s="9" customFormat="1" ht="24" customHeight="1" x14ac:dyDescent="0.15">
      <c r="A5" s="7"/>
      <c r="B5" s="32"/>
      <c r="C5" s="33"/>
      <c r="D5" s="20"/>
      <c r="E5" s="21"/>
      <c r="F5" s="22"/>
      <c r="G5" s="84">
        <f t="shared" si="14"/>
        <v>0</v>
      </c>
      <c r="H5" s="41" t="str">
        <f t="shared" ref="H5:H44" si="15">IF(D5="","",IF($H$1=$M$1,M5,IF($H$1=$O$1,O5,IF($H$1=$Q$1,Q5,IF($H$1=$S$1,S5,IF($H$1=$U$1,U5,IF($H$1=$W$1,W5,IF($H$1=$Y$1,Y5,IF($H$1=$AA$1,AA5,IF($H$1=$AC$1,AC5,IF($H$1=$AE$1,AE5,IF($H$1=$AG$1,AG5,AI5))))))))))))</f>
        <v/>
      </c>
      <c r="I5" s="67" t="str">
        <f t="shared" ref="I5:I43" si="16">IF(D5="","",ROUND(H5*F5,0))</f>
        <v/>
      </c>
      <c r="J5" s="41" t="str">
        <f t="shared" si="0"/>
        <v/>
      </c>
      <c r="K5" s="42" t="str">
        <f t="shared" si="1"/>
        <v/>
      </c>
      <c r="L5" s="8"/>
      <c r="M5" s="43"/>
      <c r="N5" s="42">
        <f t="shared" si="2"/>
        <v>0</v>
      </c>
      <c r="O5" s="44"/>
      <c r="P5" s="42">
        <f t="shared" si="3"/>
        <v>0</v>
      </c>
      <c r="Q5" s="44"/>
      <c r="R5" s="42">
        <f t="shared" si="4"/>
        <v>0</v>
      </c>
      <c r="S5" s="44"/>
      <c r="T5" s="42">
        <f t="shared" si="5"/>
        <v>0</v>
      </c>
      <c r="U5" s="44"/>
      <c r="V5" s="42">
        <f t="shared" si="6"/>
        <v>0</v>
      </c>
      <c r="W5" s="44"/>
      <c r="X5" s="42">
        <f t="shared" si="7"/>
        <v>0</v>
      </c>
      <c r="Y5" s="43"/>
      <c r="Z5" s="42">
        <f t="shared" si="8"/>
        <v>0</v>
      </c>
      <c r="AA5" s="44"/>
      <c r="AB5" s="42">
        <f t="shared" si="9"/>
        <v>0</v>
      </c>
      <c r="AC5" s="44"/>
      <c r="AD5" s="42">
        <f t="shared" si="10"/>
        <v>0</v>
      </c>
      <c r="AE5" s="43"/>
      <c r="AF5" s="42">
        <f t="shared" si="11"/>
        <v>0</v>
      </c>
      <c r="AG5" s="43"/>
      <c r="AH5" s="42">
        <f t="shared" si="12"/>
        <v>0</v>
      </c>
      <c r="AI5" s="43"/>
      <c r="AJ5" s="42">
        <f t="shared" si="13"/>
        <v>0</v>
      </c>
      <c r="AK5" s="3"/>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row>
    <row r="6" spans="1:134" s="9" customFormat="1" ht="24" customHeight="1" x14ac:dyDescent="0.15">
      <c r="A6" s="7"/>
      <c r="B6" s="32"/>
      <c r="C6" s="33"/>
      <c r="D6" s="20"/>
      <c r="E6" s="21"/>
      <c r="F6" s="22"/>
      <c r="G6" s="84">
        <f t="shared" si="14"/>
        <v>0</v>
      </c>
      <c r="H6" s="41" t="str">
        <f>IF(D6="","",IF($H$1=$M$1,M6,IF($H$1=$O$1,O6,IF($H$1=$Q$1,Q6,IF($H$1=$S$1,S6,IF($H$1=$U$1,U6,IF($H$1=$W$1,W6,IF($H$1=$Y$1,Y6,IF($H$1=$AA$1,AA6,IF($H$1=$AC$1,AC6,IF($H$1=$AE$1,AE6,IF($H$1=$AG$1,AG6,AI6))))))))))))</f>
        <v/>
      </c>
      <c r="I6" s="67" t="str">
        <f t="shared" si="16"/>
        <v/>
      </c>
      <c r="J6" s="41" t="str">
        <f t="shared" si="0"/>
        <v/>
      </c>
      <c r="K6" s="42" t="str">
        <f t="shared" si="1"/>
        <v/>
      </c>
      <c r="L6" s="8"/>
      <c r="M6" s="43"/>
      <c r="N6" s="42">
        <f t="shared" si="2"/>
        <v>0</v>
      </c>
      <c r="O6" s="44"/>
      <c r="P6" s="42">
        <f t="shared" si="3"/>
        <v>0</v>
      </c>
      <c r="Q6" s="44"/>
      <c r="R6" s="42">
        <f t="shared" si="4"/>
        <v>0</v>
      </c>
      <c r="S6" s="44"/>
      <c r="T6" s="42">
        <f t="shared" si="5"/>
        <v>0</v>
      </c>
      <c r="U6" s="44"/>
      <c r="V6" s="42">
        <f t="shared" si="6"/>
        <v>0</v>
      </c>
      <c r="W6" s="44"/>
      <c r="X6" s="42">
        <f t="shared" si="7"/>
        <v>0</v>
      </c>
      <c r="Y6" s="43"/>
      <c r="Z6" s="42">
        <f t="shared" si="8"/>
        <v>0</v>
      </c>
      <c r="AA6" s="44"/>
      <c r="AB6" s="42">
        <f t="shared" si="9"/>
        <v>0</v>
      </c>
      <c r="AC6" s="44"/>
      <c r="AD6" s="42">
        <f t="shared" si="10"/>
        <v>0</v>
      </c>
      <c r="AE6" s="43"/>
      <c r="AF6" s="42">
        <f t="shared" si="11"/>
        <v>0</v>
      </c>
      <c r="AG6" s="43"/>
      <c r="AH6" s="42">
        <f t="shared" si="12"/>
        <v>0</v>
      </c>
      <c r="AI6" s="43"/>
      <c r="AJ6" s="42">
        <f t="shared" si="13"/>
        <v>0</v>
      </c>
      <c r="AK6" s="3"/>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row>
    <row r="7" spans="1:134" s="9" customFormat="1" ht="24" customHeight="1" x14ac:dyDescent="0.15">
      <c r="A7" s="7"/>
      <c r="B7" s="32"/>
      <c r="C7" s="33"/>
      <c r="D7" s="20"/>
      <c r="E7" s="21"/>
      <c r="F7" s="22"/>
      <c r="G7" s="84">
        <f t="shared" si="14"/>
        <v>0</v>
      </c>
      <c r="H7" s="41" t="str">
        <f t="shared" si="15"/>
        <v/>
      </c>
      <c r="I7" s="67" t="str">
        <f t="shared" si="16"/>
        <v/>
      </c>
      <c r="J7" s="41" t="str">
        <f t="shared" si="0"/>
        <v/>
      </c>
      <c r="K7" s="42" t="str">
        <f t="shared" si="1"/>
        <v/>
      </c>
      <c r="L7" s="8"/>
      <c r="M7" s="43"/>
      <c r="N7" s="42">
        <f t="shared" si="2"/>
        <v>0</v>
      </c>
      <c r="O7" s="44"/>
      <c r="P7" s="42">
        <f t="shared" si="3"/>
        <v>0</v>
      </c>
      <c r="Q7" s="44"/>
      <c r="R7" s="42">
        <f t="shared" si="4"/>
        <v>0</v>
      </c>
      <c r="S7" s="44"/>
      <c r="T7" s="42">
        <f t="shared" si="5"/>
        <v>0</v>
      </c>
      <c r="U7" s="44"/>
      <c r="V7" s="42">
        <f t="shared" si="6"/>
        <v>0</v>
      </c>
      <c r="W7" s="44"/>
      <c r="X7" s="42">
        <f t="shared" si="7"/>
        <v>0</v>
      </c>
      <c r="Y7" s="43"/>
      <c r="Z7" s="42">
        <f t="shared" si="8"/>
        <v>0</v>
      </c>
      <c r="AA7" s="44"/>
      <c r="AB7" s="42">
        <f t="shared" si="9"/>
        <v>0</v>
      </c>
      <c r="AC7" s="44"/>
      <c r="AD7" s="42">
        <f t="shared" si="10"/>
        <v>0</v>
      </c>
      <c r="AE7" s="43"/>
      <c r="AF7" s="42">
        <f t="shared" si="11"/>
        <v>0</v>
      </c>
      <c r="AG7" s="43"/>
      <c r="AH7" s="42">
        <f t="shared" si="12"/>
        <v>0</v>
      </c>
      <c r="AI7" s="43"/>
      <c r="AJ7" s="42">
        <f t="shared" si="13"/>
        <v>0</v>
      </c>
      <c r="AK7" s="3"/>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row>
    <row r="8" spans="1:134" s="9" customFormat="1" ht="24" customHeight="1" x14ac:dyDescent="0.15">
      <c r="A8" s="7"/>
      <c r="B8" s="32"/>
      <c r="C8" s="33"/>
      <c r="D8" s="20"/>
      <c r="E8" s="21"/>
      <c r="F8" s="22"/>
      <c r="G8" s="84">
        <f t="shared" si="14"/>
        <v>0</v>
      </c>
      <c r="H8" s="41" t="str">
        <f t="shared" si="15"/>
        <v/>
      </c>
      <c r="I8" s="67" t="str">
        <f t="shared" si="16"/>
        <v/>
      </c>
      <c r="J8" s="41" t="str">
        <f t="shared" si="0"/>
        <v/>
      </c>
      <c r="K8" s="42" t="str">
        <f t="shared" si="1"/>
        <v/>
      </c>
      <c r="L8" s="8"/>
      <c r="M8" s="43"/>
      <c r="N8" s="42">
        <f t="shared" si="2"/>
        <v>0</v>
      </c>
      <c r="O8" s="44"/>
      <c r="P8" s="42">
        <f t="shared" si="3"/>
        <v>0</v>
      </c>
      <c r="Q8" s="44"/>
      <c r="R8" s="42">
        <f t="shared" si="4"/>
        <v>0</v>
      </c>
      <c r="S8" s="44"/>
      <c r="T8" s="42">
        <f t="shared" si="5"/>
        <v>0</v>
      </c>
      <c r="U8" s="44"/>
      <c r="V8" s="42">
        <f t="shared" si="6"/>
        <v>0</v>
      </c>
      <c r="W8" s="44"/>
      <c r="X8" s="42">
        <f t="shared" si="7"/>
        <v>0</v>
      </c>
      <c r="Y8" s="43"/>
      <c r="Z8" s="42">
        <f t="shared" si="8"/>
        <v>0</v>
      </c>
      <c r="AA8" s="44"/>
      <c r="AB8" s="42">
        <f t="shared" si="9"/>
        <v>0</v>
      </c>
      <c r="AC8" s="44"/>
      <c r="AD8" s="42">
        <f t="shared" si="10"/>
        <v>0</v>
      </c>
      <c r="AE8" s="43"/>
      <c r="AF8" s="42">
        <f t="shared" si="11"/>
        <v>0</v>
      </c>
      <c r="AG8" s="43"/>
      <c r="AH8" s="42">
        <f t="shared" si="12"/>
        <v>0</v>
      </c>
      <c r="AI8" s="43"/>
      <c r="AJ8" s="42">
        <f t="shared" si="13"/>
        <v>0</v>
      </c>
      <c r="AK8" s="3"/>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row>
    <row r="9" spans="1:134" s="9" customFormat="1" ht="24" customHeight="1" x14ac:dyDescent="0.15">
      <c r="A9" s="7"/>
      <c r="B9" s="32"/>
      <c r="C9" s="33"/>
      <c r="D9" s="20"/>
      <c r="E9" s="21"/>
      <c r="F9" s="22"/>
      <c r="G9" s="84">
        <f t="shared" si="14"/>
        <v>0</v>
      </c>
      <c r="H9" s="41" t="str">
        <f>IF(D9="","",IF($H$1=$M$1,M9,IF($H$1=$O$1,O9,IF($H$1=$Q$1,Q9,IF($H$1=$S$1,S9,IF($H$1=$U$1,U9,IF($H$1=$W$1,W9,IF($H$1=$Y$1,Y9,IF($H$1=$AA$1,AA9,IF($H$1=$AC$1,AC9,IF($H$1=$AE$1,AE9,IF($H$1=$AG$1,AG9,AI9))))))))))))</f>
        <v/>
      </c>
      <c r="I9" s="67" t="str">
        <f t="shared" si="16"/>
        <v/>
      </c>
      <c r="J9" s="41" t="str">
        <f t="shared" si="0"/>
        <v/>
      </c>
      <c r="K9" s="42" t="str">
        <f t="shared" si="1"/>
        <v/>
      </c>
      <c r="L9" s="8"/>
      <c r="M9" s="43"/>
      <c r="N9" s="42">
        <f t="shared" si="2"/>
        <v>0</v>
      </c>
      <c r="O9" s="44"/>
      <c r="P9" s="42">
        <f t="shared" si="3"/>
        <v>0</v>
      </c>
      <c r="Q9" s="44"/>
      <c r="R9" s="42">
        <f t="shared" si="4"/>
        <v>0</v>
      </c>
      <c r="S9" s="44"/>
      <c r="T9" s="42">
        <f t="shared" si="5"/>
        <v>0</v>
      </c>
      <c r="U9" s="44"/>
      <c r="V9" s="42">
        <f t="shared" si="6"/>
        <v>0</v>
      </c>
      <c r="W9" s="44"/>
      <c r="X9" s="42">
        <f t="shared" si="7"/>
        <v>0</v>
      </c>
      <c r="Y9" s="43"/>
      <c r="Z9" s="42">
        <f t="shared" si="8"/>
        <v>0</v>
      </c>
      <c r="AA9" s="44"/>
      <c r="AB9" s="42">
        <f t="shared" si="9"/>
        <v>0</v>
      </c>
      <c r="AC9" s="44"/>
      <c r="AD9" s="42">
        <f t="shared" si="10"/>
        <v>0</v>
      </c>
      <c r="AE9" s="43"/>
      <c r="AF9" s="42">
        <f t="shared" si="11"/>
        <v>0</v>
      </c>
      <c r="AG9" s="43"/>
      <c r="AH9" s="42">
        <f t="shared" si="12"/>
        <v>0</v>
      </c>
      <c r="AI9" s="43"/>
      <c r="AJ9" s="42">
        <f t="shared" si="13"/>
        <v>0</v>
      </c>
      <c r="AK9" s="3"/>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row>
    <row r="10" spans="1:134" s="9" customFormat="1" ht="24" customHeight="1" x14ac:dyDescent="0.15">
      <c r="A10" s="7"/>
      <c r="B10" s="32"/>
      <c r="C10" s="33"/>
      <c r="D10" s="20"/>
      <c r="E10" s="21"/>
      <c r="F10" s="22"/>
      <c r="G10" s="84">
        <f t="shared" si="14"/>
        <v>0</v>
      </c>
      <c r="H10" s="41" t="str">
        <f t="shared" si="15"/>
        <v/>
      </c>
      <c r="I10" s="67" t="str">
        <f t="shared" si="16"/>
        <v/>
      </c>
      <c r="J10" s="41" t="str">
        <f t="shared" si="0"/>
        <v/>
      </c>
      <c r="K10" s="42" t="str">
        <f t="shared" si="1"/>
        <v/>
      </c>
      <c r="L10" s="8"/>
      <c r="M10" s="43"/>
      <c r="N10" s="42">
        <f t="shared" si="2"/>
        <v>0</v>
      </c>
      <c r="O10" s="44"/>
      <c r="P10" s="42">
        <f t="shared" si="3"/>
        <v>0</v>
      </c>
      <c r="Q10" s="44"/>
      <c r="R10" s="42">
        <f t="shared" si="4"/>
        <v>0</v>
      </c>
      <c r="S10" s="44"/>
      <c r="T10" s="42">
        <f t="shared" si="5"/>
        <v>0</v>
      </c>
      <c r="U10" s="44"/>
      <c r="V10" s="42">
        <f t="shared" si="6"/>
        <v>0</v>
      </c>
      <c r="W10" s="44"/>
      <c r="X10" s="42">
        <f t="shared" si="7"/>
        <v>0</v>
      </c>
      <c r="Y10" s="43"/>
      <c r="Z10" s="42">
        <f t="shared" si="8"/>
        <v>0</v>
      </c>
      <c r="AA10" s="44"/>
      <c r="AB10" s="42">
        <f t="shared" si="9"/>
        <v>0</v>
      </c>
      <c r="AC10" s="44"/>
      <c r="AD10" s="42">
        <f t="shared" si="10"/>
        <v>0</v>
      </c>
      <c r="AE10" s="43"/>
      <c r="AF10" s="42">
        <f t="shared" si="11"/>
        <v>0</v>
      </c>
      <c r="AG10" s="43"/>
      <c r="AH10" s="42">
        <f t="shared" si="12"/>
        <v>0</v>
      </c>
      <c r="AI10" s="43"/>
      <c r="AJ10" s="42">
        <f t="shared" si="13"/>
        <v>0</v>
      </c>
      <c r="AK10" s="3"/>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row>
    <row r="11" spans="1:134" s="9" customFormat="1" ht="24" customHeight="1" x14ac:dyDescent="0.15">
      <c r="A11" s="7"/>
      <c r="B11" s="32"/>
      <c r="C11" s="33"/>
      <c r="D11" s="20"/>
      <c r="E11" s="21"/>
      <c r="F11" s="22"/>
      <c r="G11" s="84">
        <f t="shared" si="14"/>
        <v>0</v>
      </c>
      <c r="H11" s="41" t="str">
        <f t="shared" si="15"/>
        <v/>
      </c>
      <c r="I11" s="67" t="str">
        <f t="shared" si="16"/>
        <v/>
      </c>
      <c r="J11" s="41" t="str">
        <f t="shared" si="0"/>
        <v/>
      </c>
      <c r="K11" s="42" t="str">
        <f t="shared" si="1"/>
        <v/>
      </c>
      <c r="L11" s="8"/>
      <c r="M11" s="43"/>
      <c r="N11" s="42">
        <f t="shared" si="2"/>
        <v>0</v>
      </c>
      <c r="O11" s="44"/>
      <c r="P11" s="42">
        <f t="shared" si="3"/>
        <v>0</v>
      </c>
      <c r="Q11" s="44"/>
      <c r="R11" s="42">
        <f t="shared" si="4"/>
        <v>0</v>
      </c>
      <c r="S11" s="44"/>
      <c r="T11" s="42">
        <f t="shared" si="5"/>
        <v>0</v>
      </c>
      <c r="U11" s="44"/>
      <c r="V11" s="42">
        <f t="shared" si="6"/>
        <v>0</v>
      </c>
      <c r="W11" s="44"/>
      <c r="X11" s="42">
        <f t="shared" si="7"/>
        <v>0</v>
      </c>
      <c r="Y11" s="43"/>
      <c r="Z11" s="42">
        <f t="shared" si="8"/>
        <v>0</v>
      </c>
      <c r="AA11" s="44"/>
      <c r="AB11" s="42">
        <f t="shared" si="9"/>
        <v>0</v>
      </c>
      <c r="AC11" s="44"/>
      <c r="AD11" s="42">
        <f t="shared" si="10"/>
        <v>0</v>
      </c>
      <c r="AE11" s="43"/>
      <c r="AF11" s="42">
        <f t="shared" si="11"/>
        <v>0</v>
      </c>
      <c r="AG11" s="43"/>
      <c r="AH11" s="42">
        <f t="shared" si="12"/>
        <v>0</v>
      </c>
      <c r="AI11" s="43"/>
      <c r="AJ11" s="42">
        <f t="shared" si="13"/>
        <v>0</v>
      </c>
      <c r="AK11" s="3"/>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row>
    <row r="12" spans="1:134" s="9" customFormat="1" ht="24" customHeight="1" x14ac:dyDescent="0.15">
      <c r="A12" s="7"/>
      <c r="B12" s="32"/>
      <c r="C12" s="33"/>
      <c r="D12" s="20"/>
      <c r="E12" s="21"/>
      <c r="F12" s="22"/>
      <c r="G12" s="84">
        <f t="shared" si="14"/>
        <v>0</v>
      </c>
      <c r="H12" s="41" t="str">
        <f t="shared" si="15"/>
        <v/>
      </c>
      <c r="I12" s="67" t="str">
        <f t="shared" si="16"/>
        <v/>
      </c>
      <c r="J12" s="41" t="str">
        <f t="shared" si="0"/>
        <v/>
      </c>
      <c r="K12" s="42" t="str">
        <f t="shared" si="1"/>
        <v/>
      </c>
      <c r="L12" s="8"/>
      <c r="M12" s="43"/>
      <c r="N12" s="42">
        <f t="shared" si="2"/>
        <v>0</v>
      </c>
      <c r="O12" s="44"/>
      <c r="P12" s="42">
        <f t="shared" si="3"/>
        <v>0</v>
      </c>
      <c r="Q12" s="44"/>
      <c r="R12" s="42">
        <f t="shared" si="4"/>
        <v>0</v>
      </c>
      <c r="S12" s="44"/>
      <c r="T12" s="42">
        <f t="shared" si="5"/>
        <v>0</v>
      </c>
      <c r="U12" s="44"/>
      <c r="V12" s="42">
        <f t="shared" si="6"/>
        <v>0</v>
      </c>
      <c r="W12" s="44"/>
      <c r="X12" s="42">
        <f t="shared" si="7"/>
        <v>0</v>
      </c>
      <c r="Y12" s="43"/>
      <c r="Z12" s="42">
        <f t="shared" si="8"/>
        <v>0</v>
      </c>
      <c r="AA12" s="44"/>
      <c r="AB12" s="42">
        <f t="shared" si="9"/>
        <v>0</v>
      </c>
      <c r="AC12" s="44"/>
      <c r="AD12" s="42">
        <f t="shared" si="10"/>
        <v>0</v>
      </c>
      <c r="AE12" s="43"/>
      <c r="AF12" s="42">
        <f t="shared" si="11"/>
        <v>0</v>
      </c>
      <c r="AG12" s="43"/>
      <c r="AH12" s="42">
        <f t="shared" si="12"/>
        <v>0</v>
      </c>
      <c r="AI12" s="43"/>
      <c r="AJ12" s="42">
        <f t="shared" si="13"/>
        <v>0</v>
      </c>
      <c r="AK12" s="3"/>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row>
    <row r="13" spans="1:134" s="9" customFormat="1" ht="24" customHeight="1" x14ac:dyDescent="0.15">
      <c r="A13" s="7"/>
      <c r="B13" s="32"/>
      <c r="C13" s="33"/>
      <c r="D13" s="20"/>
      <c r="E13" s="21"/>
      <c r="F13" s="22"/>
      <c r="G13" s="84">
        <f t="shared" si="14"/>
        <v>0</v>
      </c>
      <c r="H13" s="41" t="str">
        <f t="shared" si="15"/>
        <v/>
      </c>
      <c r="I13" s="67" t="str">
        <f t="shared" si="16"/>
        <v/>
      </c>
      <c r="J13" s="41" t="str">
        <f t="shared" si="0"/>
        <v/>
      </c>
      <c r="K13" s="42" t="str">
        <f t="shared" si="1"/>
        <v/>
      </c>
      <c r="L13" s="8"/>
      <c r="M13" s="43"/>
      <c r="N13" s="42">
        <f t="shared" si="2"/>
        <v>0</v>
      </c>
      <c r="O13" s="44"/>
      <c r="P13" s="42">
        <f t="shared" si="3"/>
        <v>0</v>
      </c>
      <c r="Q13" s="44"/>
      <c r="R13" s="42">
        <f t="shared" si="4"/>
        <v>0</v>
      </c>
      <c r="S13" s="44"/>
      <c r="T13" s="42">
        <f t="shared" si="5"/>
        <v>0</v>
      </c>
      <c r="U13" s="44"/>
      <c r="V13" s="42">
        <f t="shared" si="6"/>
        <v>0</v>
      </c>
      <c r="W13" s="44"/>
      <c r="X13" s="42">
        <f t="shared" si="7"/>
        <v>0</v>
      </c>
      <c r="Y13" s="43"/>
      <c r="Z13" s="42">
        <f t="shared" si="8"/>
        <v>0</v>
      </c>
      <c r="AA13" s="44"/>
      <c r="AB13" s="42">
        <f t="shared" si="9"/>
        <v>0</v>
      </c>
      <c r="AC13" s="44"/>
      <c r="AD13" s="42">
        <f t="shared" si="10"/>
        <v>0</v>
      </c>
      <c r="AE13" s="43"/>
      <c r="AF13" s="42">
        <f t="shared" si="11"/>
        <v>0</v>
      </c>
      <c r="AG13" s="43"/>
      <c r="AH13" s="42">
        <f t="shared" si="12"/>
        <v>0</v>
      </c>
      <c r="AI13" s="43"/>
      <c r="AJ13" s="42">
        <f t="shared" si="13"/>
        <v>0</v>
      </c>
      <c r="AK13" s="3"/>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row>
    <row r="14" spans="1:134" s="9" customFormat="1" ht="24" customHeight="1" x14ac:dyDescent="0.15">
      <c r="A14" s="7"/>
      <c r="B14" s="34"/>
      <c r="C14" s="33"/>
      <c r="D14" s="20"/>
      <c r="E14" s="21"/>
      <c r="F14" s="22"/>
      <c r="G14" s="84">
        <f t="shared" si="14"/>
        <v>0</v>
      </c>
      <c r="H14" s="41" t="str">
        <f t="shared" si="15"/>
        <v/>
      </c>
      <c r="I14" s="67" t="str">
        <f t="shared" si="16"/>
        <v/>
      </c>
      <c r="J14" s="41" t="str">
        <f t="shared" si="0"/>
        <v/>
      </c>
      <c r="K14" s="42" t="str">
        <f t="shared" si="1"/>
        <v/>
      </c>
      <c r="L14" s="8"/>
      <c r="M14" s="43"/>
      <c r="N14" s="42">
        <f t="shared" si="2"/>
        <v>0</v>
      </c>
      <c r="O14" s="44"/>
      <c r="P14" s="42">
        <f t="shared" si="3"/>
        <v>0</v>
      </c>
      <c r="Q14" s="44"/>
      <c r="R14" s="42">
        <f t="shared" si="4"/>
        <v>0</v>
      </c>
      <c r="S14" s="44"/>
      <c r="T14" s="42">
        <f t="shared" si="5"/>
        <v>0</v>
      </c>
      <c r="U14" s="44"/>
      <c r="V14" s="42">
        <f t="shared" si="6"/>
        <v>0</v>
      </c>
      <c r="W14" s="44"/>
      <c r="X14" s="42">
        <f t="shared" si="7"/>
        <v>0</v>
      </c>
      <c r="Y14" s="43"/>
      <c r="Z14" s="42">
        <f t="shared" si="8"/>
        <v>0</v>
      </c>
      <c r="AA14" s="44"/>
      <c r="AB14" s="42">
        <f t="shared" si="9"/>
        <v>0</v>
      </c>
      <c r="AC14" s="44"/>
      <c r="AD14" s="42">
        <f t="shared" si="10"/>
        <v>0</v>
      </c>
      <c r="AE14" s="43"/>
      <c r="AF14" s="42">
        <f t="shared" si="11"/>
        <v>0</v>
      </c>
      <c r="AG14" s="43"/>
      <c r="AH14" s="42">
        <f t="shared" si="12"/>
        <v>0</v>
      </c>
      <c r="AI14" s="43"/>
      <c r="AJ14" s="42">
        <f t="shared" si="13"/>
        <v>0</v>
      </c>
      <c r="AK14" s="3"/>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row>
    <row r="15" spans="1:134" s="9" customFormat="1" ht="24" customHeight="1" x14ac:dyDescent="0.15">
      <c r="A15" s="7"/>
      <c r="B15" s="32"/>
      <c r="C15" s="33"/>
      <c r="D15" s="20"/>
      <c r="E15" s="21"/>
      <c r="F15" s="22"/>
      <c r="G15" s="84">
        <f t="shared" si="14"/>
        <v>0</v>
      </c>
      <c r="H15" s="41" t="str">
        <f t="shared" si="15"/>
        <v/>
      </c>
      <c r="I15" s="67" t="str">
        <f t="shared" si="16"/>
        <v/>
      </c>
      <c r="J15" s="41" t="str">
        <f t="shared" si="0"/>
        <v/>
      </c>
      <c r="K15" s="42" t="str">
        <f t="shared" si="1"/>
        <v/>
      </c>
      <c r="L15" s="8"/>
      <c r="M15" s="43"/>
      <c r="N15" s="42">
        <f t="shared" si="2"/>
        <v>0</v>
      </c>
      <c r="O15" s="44"/>
      <c r="P15" s="42">
        <f t="shared" si="3"/>
        <v>0</v>
      </c>
      <c r="Q15" s="44"/>
      <c r="R15" s="42">
        <f t="shared" si="4"/>
        <v>0</v>
      </c>
      <c r="S15" s="44"/>
      <c r="T15" s="42">
        <f t="shared" si="5"/>
        <v>0</v>
      </c>
      <c r="U15" s="44"/>
      <c r="V15" s="42">
        <f t="shared" si="6"/>
        <v>0</v>
      </c>
      <c r="W15" s="44"/>
      <c r="X15" s="42">
        <f t="shared" si="7"/>
        <v>0</v>
      </c>
      <c r="Y15" s="43"/>
      <c r="Z15" s="42">
        <f t="shared" si="8"/>
        <v>0</v>
      </c>
      <c r="AA15" s="44"/>
      <c r="AB15" s="42">
        <f t="shared" si="9"/>
        <v>0</v>
      </c>
      <c r="AC15" s="44"/>
      <c r="AD15" s="42">
        <f t="shared" si="10"/>
        <v>0</v>
      </c>
      <c r="AE15" s="43"/>
      <c r="AF15" s="42">
        <f t="shared" si="11"/>
        <v>0</v>
      </c>
      <c r="AG15" s="43"/>
      <c r="AH15" s="42">
        <f t="shared" si="12"/>
        <v>0</v>
      </c>
      <c r="AI15" s="43"/>
      <c r="AJ15" s="42">
        <f t="shared" si="13"/>
        <v>0</v>
      </c>
      <c r="AK15" s="3"/>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row>
    <row r="16" spans="1:134" s="9" customFormat="1" ht="24" customHeight="1" x14ac:dyDescent="0.15">
      <c r="A16" s="7"/>
      <c r="B16" s="32"/>
      <c r="C16" s="33"/>
      <c r="D16" s="20"/>
      <c r="E16" s="21"/>
      <c r="F16" s="22"/>
      <c r="G16" s="84">
        <f t="shared" si="14"/>
        <v>0</v>
      </c>
      <c r="H16" s="41" t="str">
        <f t="shared" si="15"/>
        <v/>
      </c>
      <c r="I16" s="67" t="str">
        <f t="shared" si="16"/>
        <v/>
      </c>
      <c r="J16" s="41" t="str">
        <f t="shared" si="0"/>
        <v/>
      </c>
      <c r="K16" s="42" t="str">
        <f t="shared" si="1"/>
        <v/>
      </c>
      <c r="L16" s="8"/>
      <c r="M16" s="43"/>
      <c r="N16" s="42">
        <f t="shared" si="2"/>
        <v>0</v>
      </c>
      <c r="O16" s="44"/>
      <c r="P16" s="42">
        <f t="shared" si="3"/>
        <v>0</v>
      </c>
      <c r="Q16" s="44"/>
      <c r="R16" s="42">
        <f t="shared" si="4"/>
        <v>0</v>
      </c>
      <c r="S16" s="44"/>
      <c r="T16" s="42">
        <f t="shared" si="5"/>
        <v>0</v>
      </c>
      <c r="U16" s="44"/>
      <c r="V16" s="42">
        <f t="shared" si="6"/>
        <v>0</v>
      </c>
      <c r="W16" s="44"/>
      <c r="X16" s="42">
        <f t="shared" si="7"/>
        <v>0</v>
      </c>
      <c r="Y16" s="43"/>
      <c r="Z16" s="42">
        <f t="shared" si="8"/>
        <v>0</v>
      </c>
      <c r="AA16" s="44"/>
      <c r="AB16" s="42">
        <f t="shared" si="9"/>
        <v>0</v>
      </c>
      <c r="AC16" s="44"/>
      <c r="AD16" s="42">
        <f t="shared" si="10"/>
        <v>0</v>
      </c>
      <c r="AE16" s="43"/>
      <c r="AF16" s="42">
        <f t="shared" si="11"/>
        <v>0</v>
      </c>
      <c r="AG16" s="43"/>
      <c r="AH16" s="42">
        <f t="shared" si="12"/>
        <v>0</v>
      </c>
      <c r="AI16" s="43"/>
      <c r="AJ16" s="42">
        <f t="shared" si="13"/>
        <v>0</v>
      </c>
      <c r="AK16" s="3"/>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row>
    <row r="17" spans="1:134" s="10" customFormat="1" ht="24" customHeight="1" x14ac:dyDescent="0.15">
      <c r="A17" s="7"/>
      <c r="B17" s="32"/>
      <c r="C17" s="33"/>
      <c r="D17" s="20"/>
      <c r="E17" s="21"/>
      <c r="F17" s="22"/>
      <c r="G17" s="84">
        <f t="shared" si="14"/>
        <v>0</v>
      </c>
      <c r="H17" s="41" t="str">
        <f t="shared" si="15"/>
        <v/>
      </c>
      <c r="I17" s="67" t="str">
        <f t="shared" si="16"/>
        <v/>
      </c>
      <c r="J17" s="41" t="str">
        <f t="shared" si="0"/>
        <v/>
      </c>
      <c r="K17" s="42" t="str">
        <f t="shared" si="1"/>
        <v/>
      </c>
      <c r="L17" s="8"/>
      <c r="M17" s="43"/>
      <c r="N17" s="42">
        <f t="shared" si="2"/>
        <v>0</v>
      </c>
      <c r="O17" s="44"/>
      <c r="P17" s="42">
        <f t="shared" si="3"/>
        <v>0</v>
      </c>
      <c r="Q17" s="44"/>
      <c r="R17" s="42">
        <f t="shared" si="4"/>
        <v>0</v>
      </c>
      <c r="S17" s="44"/>
      <c r="T17" s="42">
        <f t="shared" si="5"/>
        <v>0</v>
      </c>
      <c r="U17" s="44"/>
      <c r="V17" s="42">
        <f t="shared" si="6"/>
        <v>0</v>
      </c>
      <c r="W17" s="44"/>
      <c r="X17" s="42">
        <f t="shared" si="7"/>
        <v>0</v>
      </c>
      <c r="Y17" s="43"/>
      <c r="Z17" s="42">
        <f t="shared" si="8"/>
        <v>0</v>
      </c>
      <c r="AA17" s="44"/>
      <c r="AB17" s="42">
        <f t="shared" si="9"/>
        <v>0</v>
      </c>
      <c r="AC17" s="44"/>
      <c r="AD17" s="42">
        <f t="shared" si="10"/>
        <v>0</v>
      </c>
      <c r="AE17" s="43"/>
      <c r="AF17" s="42">
        <f t="shared" si="11"/>
        <v>0</v>
      </c>
      <c r="AG17" s="43"/>
      <c r="AH17" s="42">
        <f t="shared" si="12"/>
        <v>0</v>
      </c>
      <c r="AI17" s="43"/>
      <c r="AJ17" s="42">
        <f t="shared" si="13"/>
        <v>0</v>
      </c>
      <c r="AK17" s="5"/>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row>
    <row r="18" spans="1:134" s="9" customFormat="1" ht="24" customHeight="1" x14ac:dyDescent="0.15">
      <c r="A18" s="7"/>
      <c r="B18" s="32"/>
      <c r="C18" s="33"/>
      <c r="D18" s="20"/>
      <c r="E18" s="21"/>
      <c r="F18" s="22"/>
      <c r="G18" s="84">
        <f t="shared" si="14"/>
        <v>0</v>
      </c>
      <c r="H18" s="41" t="str">
        <f t="shared" si="15"/>
        <v/>
      </c>
      <c r="I18" s="67" t="str">
        <f t="shared" si="16"/>
        <v/>
      </c>
      <c r="J18" s="41" t="str">
        <f t="shared" si="0"/>
        <v/>
      </c>
      <c r="K18" s="42" t="str">
        <f t="shared" si="1"/>
        <v/>
      </c>
      <c r="L18" s="8"/>
      <c r="M18" s="43"/>
      <c r="N18" s="42">
        <f t="shared" si="2"/>
        <v>0</v>
      </c>
      <c r="O18" s="44"/>
      <c r="P18" s="42">
        <f t="shared" si="3"/>
        <v>0</v>
      </c>
      <c r="Q18" s="44"/>
      <c r="R18" s="42">
        <f t="shared" si="4"/>
        <v>0</v>
      </c>
      <c r="S18" s="44"/>
      <c r="T18" s="42">
        <f t="shared" si="5"/>
        <v>0</v>
      </c>
      <c r="U18" s="44"/>
      <c r="V18" s="42">
        <f t="shared" si="6"/>
        <v>0</v>
      </c>
      <c r="W18" s="44"/>
      <c r="X18" s="42">
        <f t="shared" si="7"/>
        <v>0</v>
      </c>
      <c r="Y18" s="43"/>
      <c r="Z18" s="42">
        <f t="shared" si="8"/>
        <v>0</v>
      </c>
      <c r="AA18" s="44"/>
      <c r="AB18" s="42">
        <f t="shared" si="9"/>
        <v>0</v>
      </c>
      <c r="AC18" s="44"/>
      <c r="AD18" s="42">
        <f t="shared" si="10"/>
        <v>0</v>
      </c>
      <c r="AE18" s="43"/>
      <c r="AF18" s="42">
        <f t="shared" si="11"/>
        <v>0</v>
      </c>
      <c r="AG18" s="43"/>
      <c r="AH18" s="42">
        <f t="shared" si="12"/>
        <v>0</v>
      </c>
      <c r="AI18" s="43"/>
      <c r="AJ18" s="42">
        <f t="shared" si="13"/>
        <v>0</v>
      </c>
      <c r="AK18" s="3"/>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row>
    <row r="19" spans="1:134" s="9" customFormat="1" ht="24" customHeight="1" x14ac:dyDescent="0.15">
      <c r="A19" s="7"/>
      <c r="B19" s="34"/>
      <c r="C19" s="33"/>
      <c r="D19" s="20"/>
      <c r="E19" s="21"/>
      <c r="F19" s="22"/>
      <c r="G19" s="84">
        <f t="shared" si="14"/>
        <v>0</v>
      </c>
      <c r="H19" s="41" t="str">
        <f t="shared" si="15"/>
        <v/>
      </c>
      <c r="I19" s="67" t="str">
        <f t="shared" si="16"/>
        <v/>
      </c>
      <c r="J19" s="41" t="str">
        <f t="shared" si="0"/>
        <v/>
      </c>
      <c r="K19" s="42" t="str">
        <f t="shared" si="1"/>
        <v/>
      </c>
      <c r="L19" s="8"/>
      <c r="M19" s="43"/>
      <c r="N19" s="42">
        <f t="shared" si="2"/>
        <v>0</v>
      </c>
      <c r="O19" s="44"/>
      <c r="P19" s="42">
        <f t="shared" si="3"/>
        <v>0</v>
      </c>
      <c r="Q19" s="44"/>
      <c r="R19" s="42">
        <f t="shared" si="4"/>
        <v>0</v>
      </c>
      <c r="S19" s="44"/>
      <c r="T19" s="42">
        <f t="shared" si="5"/>
        <v>0</v>
      </c>
      <c r="U19" s="44"/>
      <c r="V19" s="42">
        <f t="shared" si="6"/>
        <v>0</v>
      </c>
      <c r="W19" s="44"/>
      <c r="X19" s="42">
        <f t="shared" si="7"/>
        <v>0</v>
      </c>
      <c r="Y19" s="43"/>
      <c r="Z19" s="42">
        <f t="shared" si="8"/>
        <v>0</v>
      </c>
      <c r="AA19" s="44"/>
      <c r="AB19" s="42">
        <f t="shared" si="9"/>
        <v>0</v>
      </c>
      <c r="AC19" s="44"/>
      <c r="AD19" s="42">
        <f t="shared" si="10"/>
        <v>0</v>
      </c>
      <c r="AE19" s="43"/>
      <c r="AF19" s="42">
        <f t="shared" si="11"/>
        <v>0</v>
      </c>
      <c r="AG19" s="43"/>
      <c r="AH19" s="42">
        <f t="shared" si="12"/>
        <v>0</v>
      </c>
      <c r="AI19" s="43"/>
      <c r="AJ19" s="42">
        <f t="shared" si="13"/>
        <v>0</v>
      </c>
      <c r="AK19" s="3"/>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row>
    <row r="20" spans="1:134" s="9" customFormat="1" ht="24" customHeight="1" x14ac:dyDescent="0.15">
      <c r="A20" s="11"/>
      <c r="B20" s="32"/>
      <c r="C20" s="33"/>
      <c r="D20" s="20"/>
      <c r="E20" s="21"/>
      <c r="F20" s="22"/>
      <c r="G20" s="84">
        <f t="shared" si="14"/>
        <v>0</v>
      </c>
      <c r="H20" s="41" t="str">
        <f t="shared" si="15"/>
        <v/>
      </c>
      <c r="I20" s="67" t="str">
        <f t="shared" si="16"/>
        <v/>
      </c>
      <c r="J20" s="41" t="str">
        <f t="shared" si="0"/>
        <v/>
      </c>
      <c r="K20" s="42" t="str">
        <f t="shared" si="1"/>
        <v/>
      </c>
      <c r="L20" s="8"/>
      <c r="M20" s="43"/>
      <c r="N20" s="42">
        <f t="shared" si="2"/>
        <v>0</v>
      </c>
      <c r="O20" s="44"/>
      <c r="P20" s="42">
        <f t="shared" si="3"/>
        <v>0</v>
      </c>
      <c r="Q20" s="44"/>
      <c r="R20" s="42">
        <f t="shared" si="4"/>
        <v>0</v>
      </c>
      <c r="S20" s="44"/>
      <c r="T20" s="42">
        <f t="shared" si="5"/>
        <v>0</v>
      </c>
      <c r="U20" s="44"/>
      <c r="V20" s="42">
        <f t="shared" si="6"/>
        <v>0</v>
      </c>
      <c r="W20" s="44"/>
      <c r="X20" s="42">
        <f t="shared" si="7"/>
        <v>0</v>
      </c>
      <c r="Y20" s="43"/>
      <c r="Z20" s="42">
        <f t="shared" si="8"/>
        <v>0</v>
      </c>
      <c r="AA20" s="44"/>
      <c r="AB20" s="42">
        <f t="shared" si="9"/>
        <v>0</v>
      </c>
      <c r="AC20" s="44"/>
      <c r="AD20" s="42">
        <f t="shared" si="10"/>
        <v>0</v>
      </c>
      <c r="AE20" s="43"/>
      <c r="AF20" s="42">
        <f t="shared" si="11"/>
        <v>0</v>
      </c>
      <c r="AG20" s="43"/>
      <c r="AH20" s="42">
        <f t="shared" si="12"/>
        <v>0</v>
      </c>
      <c r="AI20" s="43"/>
      <c r="AJ20" s="42">
        <f t="shared" si="13"/>
        <v>0</v>
      </c>
      <c r="AK20" s="3"/>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row>
    <row r="21" spans="1:134" s="9" customFormat="1" ht="24" customHeight="1" x14ac:dyDescent="0.15">
      <c r="A21" s="11"/>
      <c r="B21" s="32"/>
      <c r="C21" s="33"/>
      <c r="D21" s="20"/>
      <c r="E21" s="21"/>
      <c r="F21" s="22"/>
      <c r="G21" s="84">
        <f t="shared" si="14"/>
        <v>0</v>
      </c>
      <c r="H21" s="41" t="str">
        <f t="shared" si="15"/>
        <v/>
      </c>
      <c r="I21" s="67" t="str">
        <f t="shared" si="16"/>
        <v/>
      </c>
      <c r="J21" s="41" t="str">
        <f t="shared" si="0"/>
        <v/>
      </c>
      <c r="K21" s="42" t="str">
        <f t="shared" si="1"/>
        <v/>
      </c>
      <c r="L21" s="8"/>
      <c r="M21" s="43"/>
      <c r="N21" s="42">
        <f t="shared" si="2"/>
        <v>0</v>
      </c>
      <c r="O21" s="44"/>
      <c r="P21" s="42">
        <f t="shared" si="3"/>
        <v>0</v>
      </c>
      <c r="Q21" s="44"/>
      <c r="R21" s="42">
        <f t="shared" si="4"/>
        <v>0</v>
      </c>
      <c r="S21" s="44"/>
      <c r="T21" s="42">
        <f t="shared" si="5"/>
        <v>0</v>
      </c>
      <c r="U21" s="44"/>
      <c r="V21" s="42">
        <f t="shared" si="6"/>
        <v>0</v>
      </c>
      <c r="W21" s="44"/>
      <c r="X21" s="42">
        <f t="shared" si="7"/>
        <v>0</v>
      </c>
      <c r="Y21" s="43"/>
      <c r="Z21" s="42">
        <f t="shared" si="8"/>
        <v>0</v>
      </c>
      <c r="AA21" s="44"/>
      <c r="AB21" s="42">
        <f t="shared" si="9"/>
        <v>0</v>
      </c>
      <c r="AC21" s="44"/>
      <c r="AD21" s="42">
        <f t="shared" si="10"/>
        <v>0</v>
      </c>
      <c r="AE21" s="43"/>
      <c r="AF21" s="42">
        <f t="shared" si="11"/>
        <v>0</v>
      </c>
      <c r="AG21" s="43"/>
      <c r="AH21" s="42">
        <f t="shared" si="12"/>
        <v>0</v>
      </c>
      <c r="AI21" s="43"/>
      <c r="AJ21" s="42">
        <f t="shared" si="13"/>
        <v>0</v>
      </c>
      <c r="AK21" s="3"/>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row>
    <row r="22" spans="1:134" s="9" customFormat="1" ht="24" hidden="1" customHeight="1" x14ac:dyDescent="0.15">
      <c r="A22" s="7"/>
      <c r="B22" s="32"/>
      <c r="C22" s="33"/>
      <c r="D22" s="20"/>
      <c r="E22" s="21"/>
      <c r="F22" s="22"/>
      <c r="G22" s="84">
        <f t="shared" si="14"/>
        <v>0</v>
      </c>
      <c r="H22" s="41" t="str">
        <f t="shared" si="15"/>
        <v/>
      </c>
      <c r="I22" s="67" t="str">
        <f t="shared" si="16"/>
        <v/>
      </c>
      <c r="J22" s="41" t="str">
        <f t="shared" si="0"/>
        <v/>
      </c>
      <c r="K22" s="42" t="str">
        <f t="shared" si="1"/>
        <v/>
      </c>
      <c r="L22" s="8"/>
      <c r="M22" s="43"/>
      <c r="N22" s="42">
        <f t="shared" si="2"/>
        <v>0</v>
      </c>
      <c r="O22" s="44"/>
      <c r="P22" s="42">
        <f t="shared" si="3"/>
        <v>0</v>
      </c>
      <c r="Q22" s="44"/>
      <c r="R22" s="42">
        <f t="shared" si="4"/>
        <v>0</v>
      </c>
      <c r="S22" s="44"/>
      <c r="T22" s="42">
        <f t="shared" si="5"/>
        <v>0</v>
      </c>
      <c r="U22" s="44"/>
      <c r="V22" s="42">
        <f t="shared" si="6"/>
        <v>0</v>
      </c>
      <c r="W22" s="44"/>
      <c r="X22" s="42">
        <f t="shared" si="7"/>
        <v>0</v>
      </c>
      <c r="Y22" s="43"/>
      <c r="Z22" s="42">
        <f t="shared" si="8"/>
        <v>0</v>
      </c>
      <c r="AA22" s="44"/>
      <c r="AB22" s="42">
        <f t="shared" si="9"/>
        <v>0</v>
      </c>
      <c r="AC22" s="44"/>
      <c r="AD22" s="42">
        <f t="shared" si="10"/>
        <v>0</v>
      </c>
      <c r="AE22" s="43"/>
      <c r="AF22" s="42">
        <f t="shared" si="11"/>
        <v>0</v>
      </c>
      <c r="AG22" s="43"/>
      <c r="AH22" s="42">
        <f t="shared" si="12"/>
        <v>0</v>
      </c>
      <c r="AI22" s="43"/>
      <c r="AJ22" s="42">
        <f t="shared" si="13"/>
        <v>0</v>
      </c>
      <c r="AK22" s="3"/>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row>
    <row r="23" spans="1:134" s="9" customFormat="1" ht="24" hidden="1" customHeight="1" x14ac:dyDescent="0.15">
      <c r="A23" s="7"/>
      <c r="B23" s="34"/>
      <c r="C23" s="33"/>
      <c r="D23" s="20"/>
      <c r="E23" s="21"/>
      <c r="F23" s="22"/>
      <c r="G23" s="84">
        <f t="shared" si="14"/>
        <v>0</v>
      </c>
      <c r="H23" s="41" t="str">
        <f t="shared" si="15"/>
        <v/>
      </c>
      <c r="I23" s="67" t="str">
        <f t="shared" si="16"/>
        <v/>
      </c>
      <c r="J23" s="41" t="str">
        <f t="shared" si="0"/>
        <v/>
      </c>
      <c r="K23" s="42" t="str">
        <f t="shared" si="1"/>
        <v/>
      </c>
      <c r="L23" s="8"/>
      <c r="M23" s="43"/>
      <c r="N23" s="42">
        <f t="shared" si="2"/>
        <v>0</v>
      </c>
      <c r="O23" s="44"/>
      <c r="P23" s="42">
        <f t="shared" si="3"/>
        <v>0</v>
      </c>
      <c r="Q23" s="44"/>
      <c r="R23" s="42">
        <f t="shared" si="4"/>
        <v>0</v>
      </c>
      <c r="S23" s="44"/>
      <c r="T23" s="42">
        <f t="shared" si="5"/>
        <v>0</v>
      </c>
      <c r="U23" s="44"/>
      <c r="V23" s="42">
        <f t="shared" si="6"/>
        <v>0</v>
      </c>
      <c r="W23" s="44"/>
      <c r="X23" s="42">
        <f t="shared" si="7"/>
        <v>0</v>
      </c>
      <c r="Y23" s="43"/>
      <c r="Z23" s="42">
        <f t="shared" si="8"/>
        <v>0</v>
      </c>
      <c r="AA23" s="44"/>
      <c r="AB23" s="42">
        <f t="shared" si="9"/>
        <v>0</v>
      </c>
      <c r="AC23" s="44"/>
      <c r="AD23" s="42">
        <f t="shared" si="10"/>
        <v>0</v>
      </c>
      <c r="AE23" s="43"/>
      <c r="AF23" s="42">
        <f t="shared" si="11"/>
        <v>0</v>
      </c>
      <c r="AG23" s="43"/>
      <c r="AH23" s="42">
        <f t="shared" si="12"/>
        <v>0</v>
      </c>
      <c r="AI23" s="43"/>
      <c r="AJ23" s="42">
        <f t="shared" si="13"/>
        <v>0</v>
      </c>
      <c r="AK23" s="3"/>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row>
    <row r="24" spans="1:134" s="9" customFormat="1" ht="24" hidden="1" customHeight="1" x14ac:dyDescent="0.15">
      <c r="A24" s="7"/>
      <c r="B24" s="34"/>
      <c r="C24" s="33"/>
      <c r="D24" s="20"/>
      <c r="E24" s="21"/>
      <c r="F24" s="22"/>
      <c r="G24" s="84">
        <f t="shared" si="14"/>
        <v>0</v>
      </c>
      <c r="H24" s="41" t="str">
        <f t="shared" si="15"/>
        <v/>
      </c>
      <c r="I24" s="67" t="str">
        <f t="shared" si="16"/>
        <v/>
      </c>
      <c r="J24" s="41" t="str">
        <f t="shared" si="0"/>
        <v/>
      </c>
      <c r="K24" s="42" t="str">
        <f t="shared" si="1"/>
        <v/>
      </c>
      <c r="L24" s="8"/>
      <c r="M24" s="43"/>
      <c r="N24" s="42">
        <f t="shared" si="2"/>
        <v>0</v>
      </c>
      <c r="O24" s="44"/>
      <c r="P24" s="42">
        <f t="shared" si="3"/>
        <v>0</v>
      </c>
      <c r="Q24" s="44"/>
      <c r="R24" s="42">
        <f t="shared" si="4"/>
        <v>0</v>
      </c>
      <c r="S24" s="44"/>
      <c r="T24" s="42">
        <f t="shared" si="5"/>
        <v>0</v>
      </c>
      <c r="U24" s="44"/>
      <c r="V24" s="42">
        <f t="shared" si="6"/>
        <v>0</v>
      </c>
      <c r="W24" s="44"/>
      <c r="X24" s="42">
        <f t="shared" si="7"/>
        <v>0</v>
      </c>
      <c r="Y24" s="43"/>
      <c r="Z24" s="42">
        <f t="shared" si="8"/>
        <v>0</v>
      </c>
      <c r="AA24" s="44"/>
      <c r="AB24" s="42">
        <f t="shared" si="9"/>
        <v>0</v>
      </c>
      <c r="AC24" s="44"/>
      <c r="AD24" s="42">
        <f t="shared" si="10"/>
        <v>0</v>
      </c>
      <c r="AE24" s="43"/>
      <c r="AF24" s="42">
        <f t="shared" si="11"/>
        <v>0</v>
      </c>
      <c r="AG24" s="43"/>
      <c r="AH24" s="42">
        <f t="shared" si="12"/>
        <v>0</v>
      </c>
      <c r="AI24" s="43"/>
      <c r="AJ24" s="42">
        <f t="shared" si="13"/>
        <v>0</v>
      </c>
      <c r="AK24" s="3"/>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row>
    <row r="25" spans="1:134" s="9" customFormat="1" ht="24" hidden="1" customHeight="1" x14ac:dyDescent="0.15">
      <c r="A25" s="12"/>
      <c r="B25" s="35"/>
      <c r="C25" s="36"/>
      <c r="D25" s="23"/>
      <c r="E25" s="24"/>
      <c r="F25" s="25"/>
      <c r="G25" s="85">
        <f t="shared" si="14"/>
        <v>0</v>
      </c>
      <c r="H25" s="48" t="str">
        <f t="shared" si="15"/>
        <v/>
      </c>
      <c r="I25" s="68" t="str">
        <f t="shared" si="16"/>
        <v/>
      </c>
      <c r="J25" s="48" t="str">
        <f t="shared" si="0"/>
        <v/>
      </c>
      <c r="K25" s="45" t="str">
        <f t="shared" si="1"/>
        <v/>
      </c>
      <c r="L25" s="8"/>
      <c r="M25" s="52"/>
      <c r="N25" s="45">
        <f t="shared" si="2"/>
        <v>0</v>
      </c>
      <c r="O25" s="53"/>
      <c r="P25" s="45">
        <f t="shared" si="3"/>
        <v>0</v>
      </c>
      <c r="Q25" s="53"/>
      <c r="R25" s="45">
        <f t="shared" si="4"/>
        <v>0</v>
      </c>
      <c r="S25" s="53"/>
      <c r="T25" s="45">
        <f t="shared" si="5"/>
        <v>0</v>
      </c>
      <c r="U25" s="53"/>
      <c r="V25" s="45">
        <f t="shared" si="6"/>
        <v>0</v>
      </c>
      <c r="W25" s="53"/>
      <c r="X25" s="45">
        <f t="shared" si="7"/>
        <v>0</v>
      </c>
      <c r="Y25" s="52"/>
      <c r="Z25" s="45">
        <f t="shared" si="8"/>
        <v>0</v>
      </c>
      <c r="AA25" s="53"/>
      <c r="AB25" s="45">
        <f t="shared" si="9"/>
        <v>0</v>
      </c>
      <c r="AC25" s="53"/>
      <c r="AD25" s="45">
        <f t="shared" si="10"/>
        <v>0</v>
      </c>
      <c r="AE25" s="52"/>
      <c r="AF25" s="45">
        <f t="shared" si="11"/>
        <v>0</v>
      </c>
      <c r="AG25" s="52"/>
      <c r="AH25" s="45">
        <f t="shared" si="12"/>
        <v>0</v>
      </c>
      <c r="AI25" s="52"/>
      <c r="AJ25" s="45">
        <f t="shared" si="13"/>
        <v>0</v>
      </c>
      <c r="AK25" s="3"/>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row>
    <row r="26" spans="1:134" s="9" customFormat="1" ht="24" hidden="1" customHeight="1" x14ac:dyDescent="0.15">
      <c r="A26" s="193"/>
      <c r="B26" s="194"/>
      <c r="C26" s="195"/>
      <c r="D26" s="196"/>
      <c r="E26" s="197"/>
      <c r="F26" s="198"/>
      <c r="G26" s="199">
        <f t="shared" si="14"/>
        <v>0</v>
      </c>
      <c r="H26" s="58" t="str">
        <f t="shared" si="15"/>
        <v/>
      </c>
      <c r="I26" s="200" t="str">
        <f t="shared" si="16"/>
        <v/>
      </c>
      <c r="J26" s="58" t="str">
        <f t="shared" si="0"/>
        <v/>
      </c>
      <c r="K26" s="50" t="str">
        <f t="shared" si="1"/>
        <v/>
      </c>
      <c r="L26" s="8"/>
      <c r="M26" s="49"/>
      <c r="N26" s="50">
        <f t="shared" si="2"/>
        <v>0</v>
      </c>
      <c r="O26" s="51"/>
      <c r="P26" s="50">
        <f t="shared" si="3"/>
        <v>0</v>
      </c>
      <c r="Q26" s="51"/>
      <c r="R26" s="50">
        <f t="shared" si="4"/>
        <v>0</v>
      </c>
      <c r="S26" s="51"/>
      <c r="T26" s="50">
        <f t="shared" si="5"/>
        <v>0</v>
      </c>
      <c r="U26" s="51"/>
      <c r="V26" s="50">
        <f t="shared" si="6"/>
        <v>0</v>
      </c>
      <c r="W26" s="51"/>
      <c r="X26" s="50">
        <f t="shared" si="7"/>
        <v>0</v>
      </c>
      <c r="Y26" s="49"/>
      <c r="Z26" s="50">
        <f t="shared" si="8"/>
        <v>0</v>
      </c>
      <c r="AA26" s="51"/>
      <c r="AB26" s="50">
        <f t="shared" si="9"/>
        <v>0</v>
      </c>
      <c r="AC26" s="51"/>
      <c r="AD26" s="50">
        <f t="shared" si="10"/>
        <v>0</v>
      </c>
      <c r="AE26" s="49"/>
      <c r="AF26" s="50">
        <f t="shared" si="11"/>
        <v>0</v>
      </c>
      <c r="AG26" s="49"/>
      <c r="AH26" s="50">
        <f t="shared" si="12"/>
        <v>0</v>
      </c>
      <c r="AI26" s="49"/>
      <c r="AJ26" s="50">
        <f t="shared" si="13"/>
        <v>0</v>
      </c>
      <c r="AK26" s="3"/>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row>
    <row r="27" spans="1:134" s="9" customFormat="1" ht="24" hidden="1" customHeight="1" x14ac:dyDescent="0.15">
      <c r="A27" s="11"/>
      <c r="B27" s="32"/>
      <c r="C27" s="33"/>
      <c r="D27" s="20"/>
      <c r="E27" s="21"/>
      <c r="F27" s="22"/>
      <c r="G27" s="84">
        <f t="shared" si="14"/>
        <v>0</v>
      </c>
      <c r="H27" s="41" t="str">
        <f t="shared" si="15"/>
        <v/>
      </c>
      <c r="I27" s="67" t="str">
        <f t="shared" si="16"/>
        <v/>
      </c>
      <c r="J27" s="41" t="str">
        <f t="shared" si="0"/>
        <v/>
      </c>
      <c r="K27" s="42" t="str">
        <f t="shared" si="1"/>
        <v/>
      </c>
      <c r="L27" s="8"/>
      <c r="M27" s="43"/>
      <c r="N27" s="42">
        <f t="shared" si="2"/>
        <v>0</v>
      </c>
      <c r="O27" s="44"/>
      <c r="P27" s="42">
        <f t="shared" si="3"/>
        <v>0</v>
      </c>
      <c r="Q27" s="44"/>
      <c r="R27" s="42">
        <f t="shared" si="4"/>
        <v>0</v>
      </c>
      <c r="S27" s="44"/>
      <c r="T27" s="42">
        <f t="shared" si="5"/>
        <v>0</v>
      </c>
      <c r="U27" s="44"/>
      <c r="V27" s="42">
        <f t="shared" si="6"/>
        <v>0</v>
      </c>
      <c r="W27" s="44"/>
      <c r="X27" s="42">
        <f t="shared" si="7"/>
        <v>0</v>
      </c>
      <c r="Y27" s="43"/>
      <c r="Z27" s="42">
        <f t="shared" si="8"/>
        <v>0</v>
      </c>
      <c r="AA27" s="44"/>
      <c r="AB27" s="42">
        <f t="shared" si="9"/>
        <v>0</v>
      </c>
      <c r="AC27" s="44"/>
      <c r="AD27" s="42">
        <f t="shared" si="10"/>
        <v>0</v>
      </c>
      <c r="AE27" s="43"/>
      <c r="AF27" s="42">
        <f t="shared" si="11"/>
        <v>0</v>
      </c>
      <c r="AG27" s="43"/>
      <c r="AH27" s="42">
        <f t="shared" si="12"/>
        <v>0</v>
      </c>
      <c r="AI27" s="43"/>
      <c r="AJ27" s="42">
        <f t="shared" si="13"/>
        <v>0</v>
      </c>
      <c r="AK27" s="3"/>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row>
    <row r="28" spans="1:134" s="9" customFormat="1" ht="24" hidden="1" customHeight="1" x14ac:dyDescent="0.15">
      <c r="A28" s="7"/>
      <c r="B28" s="32"/>
      <c r="C28" s="33"/>
      <c r="D28" s="20"/>
      <c r="E28" s="21"/>
      <c r="F28" s="22"/>
      <c r="G28" s="84">
        <f t="shared" si="14"/>
        <v>0</v>
      </c>
      <c r="H28" s="41" t="str">
        <f t="shared" si="15"/>
        <v/>
      </c>
      <c r="I28" s="67" t="str">
        <f t="shared" si="16"/>
        <v/>
      </c>
      <c r="J28" s="41" t="str">
        <f t="shared" si="0"/>
        <v/>
      </c>
      <c r="K28" s="42" t="str">
        <f t="shared" si="1"/>
        <v/>
      </c>
      <c r="L28" s="8"/>
      <c r="M28" s="43"/>
      <c r="N28" s="42">
        <f t="shared" si="2"/>
        <v>0</v>
      </c>
      <c r="O28" s="44"/>
      <c r="P28" s="42">
        <f t="shared" si="3"/>
        <v>0</v>
      </c>
      <c r="Q28" s="44"/>
      <c r="R28" s="42">
        <f t="shared" si="4"/>
        <v>0</v>
      </c>
      <c r="S28" s="44"/>
      <c r="T28" s="42">
        <f t="shared" si="5"/>
        <v>0</v>
      </c>
      <c r="U28" s="44"/>
      <c r="V28" s="42">
        <f t="shared" si="6"/>
        <v>0</v>
      </c>
      <c r="W28" s="44"/>
      <c r="X28" s="42">
        <f t="shared" si="7"/>
        <v>0</v>
      </c>
      <c r="Y28" s="43"/>
      <c r="Z28" s="42">
        <f t="shared" si="8"/>
        <v>0</v>
      </c>
      <c r="AA28" s="44"/>
      <c r="AB28" s="42">
        <f t="shared" si="9"/>
        <v>0</v>
      </c>
      <c r="AC28" s="44"/>
      <c r="AD28" s="42">
        <f t="shared" si="10"/>
        <v>0</v>
      </c>
      <c r="AE28" s="43"/>
      <c r="AF28" s="42">
        <f t="shared" si="11"/>
        <v>0</v>
      </c>
      <c r="AG28" s="43"/>
      <c r="AH28" s="42">
        <f t="shared" si="12"/>
        <v>0</v>
      </c>
      <c r="AI28" s="43"/>
      <c r="AJ28" s="42">
        <f t="shared" si="13"/>
        <v>0</v>
      </c>
      <c r="AK28" s="3"/>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row>
    <row r="29" spans="1:134" s="9" customFormat="1" ht="24" hidden="1" customHeight="1" x14ac:dyDescent="0.15">
      <c r="A29" s="7"/>
      <c r="B29" s="34"/>
      <c r="C29" s="33"/>
      <c r="D29" s="20"/>
      <c r="E29" s="21"/>
      <c r="F29" s="22"/>
      <c r="G29" s="84">
        <f t="shared" si="14"/>
        <v>0</v>
      </c>
      <c r="H29" s="41" t="str">
        <f t="shared" si="15"/>
        <v/>
      </c>
      <c r="I29" s="67" t="str">
        <f t="shared" si="16"/>
        <v/>
      </c>
      <c r="J29" s="41" t="str">
        <f t="shared" si="0"/>
        <v/>
      </c>
      <c r="K29" s="42" t="str">
        <f t="shared" si="1"/>
        <v/>
      </c>
      <c r="L29" s="8"/>
      <c r="M29" s="43"/>
      <c r="N29" s="42">
        <f t="shared" si="2"/>
        <v>0</v>
      </c>
      <c r="O29" s="44"/>
      <c r="P29" s="42">
        <f t="shared" si="3"/>
        <v>0</v>
      </c>
      <c r="Q29" s="44"/>
      <c r="R29" s="42">
        <f t="shared" si="4"/>
        <v>0</v>
      </c>
      <c r="S29" s="44"/>
      <c r="T29" s="42">
        <f t="shared" si="5"/>
        <v>0</v>
      </c>
      <c r="U29" s="44"/>
      <c r="V29" s="42">
        <f t="shared" si="6"/>
        <v>0</v>
      </c>
      <c r="W29" s="44"/>
      <c r="X29" s="42">
        <f t="shared" si="7"/>
        <v>0</v>
      </c>
      <c r="Y29" s="43"/>
      <c r="Z29" s="42">
        <f t="shared" si="8"/>
        <v>0</v>
      </c>
      <c r="AA29" s="44"/>
      <c r="AB29" s="42">
        <f t="shared" si="9"/>
        <v>0</v>
      </c>
      <c r="AC29" s="44"/>
      <c r="AD29" s="42">
        <f t="shared" si="10"/>
        <v>0</v>
      </c>
      <c r="AE29" s="43"/>
      <c r="AF29" s="42">
        <f t="shared" si="11"/>
        <v>0</v>
      </c>
      <c r="AG29" s="43"/>
      <c r="AH29" s="42">
        <f t="shared" si="12"/>
        <v>0</v>
      </c>
      <c r="AI29" s="43"/>
      <c r="AJ29" s="42">
        <f t="shared" si="13"/>
        <v>0</v>
      </c>
      <c r="AK29" s="3"/>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row>
    <row r="30" spans="1:134" s="9" customFormat="1" ht="24" hidden="1" customHeight="1" x14ac:dyDescent="0.15">
      <c r="A30" s="7"/>
      <c r="B30" s="32"/>
      <c r="C30" s="33"/>
      <c r="D30" s="20"/>
      <c r="E30" s="21"/>
      <c r="F30" s="22"/>
      <c r="G30" s="84">
        <f t="shared" si="14"/>
        <v>0</v>
      </c>
      <c r="H30" s="41" t="str">
        <f t="shared" si="15"/>
        <v/>
      </c>
      <c r="I30" s="67" t="str">
        <f t="shared" si="16"/>
        <v/>
      </c>
      <c r="J30" s="41" t="str">
        <f t="shared" si="0"/>
        <v/>
      </c>
      <c r="K30" s="42" t="str">
        <f t="shared" si="1"/>
        <v/>
      </c>
      <c r="L30" s="8"/>
      <c r="M30" s="43"/>
      <c r="N30" s="42">
        <f t="shared" si="2"/>
        <v>0</v>
      </c>
      <c r="O30" s="44"/>
      <c r="P30" s="42">
        <f t="shared" si="3"/>
        <v>0</v>
      </c>
      <c r="Q30" s="44"/>
      <c r="R30" s="42">
        <f t="shared" si="4"/>
        <v>0</v>
      </c>
      <c r="S30" s="44"/>
      <c r="T30" s="42">
        <f t="shared" si="5"/>
        <v>0</v>
      </c>
      <c r="U30" s="44"/>
      <c r="V30" s="42">
        <f t="shared" si="6"/>
        <v>0</v>
      </c>
      <c r="W30" s="44"/>
      <c r="X30" s="42">
        <f t="shared" si="7"/>
        <v>0</v>
      </c>
      <c r="Y30" s="43"/>
      <c r="Z30" s="42">
        <f t="shared" si="8"/>
        <v>0</v>
      </c>
      <c r="AA30" s="44"/>
      <c r="AB30" s="42">
        <f t="shared" si="9"/>
        <v>0</v>
      </c>
      <c r="AC30" s="44"/>
      <c r="AD30" s="42">
        <f t="shared" si="10"/>
        <v>0</v>
      </c>
      <c r="AE30" s="43"/>
      <c r="AF30" s="42">
        <f t="shared" si="11"/>
        <v>0</v>
      </c>
      <c r="AG30" s="43"/>
      <c r="AH30" s="42">
        <f t="shared" si="12"/>
        <v>0</v>
      </c>
      <c r="AI30" s="43"/>
      <c r="AJ30" s="42">
        <f t="shared" si="13"/>
        <v>0</v>
      </c>
      <c r="AK30" s="3"/>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row>
    <row r="31" spans="1:134" s="9" customFormat="1" ht="24" hidden="1" customHeight="1" x14ac:dyDescent="0.15">
      <c r="A31" s="7"/>
      <c r="B31" s="32"/>
      <c r="C31" s="33"/>
      <c r="D31" s="20"/>
      <c r="E31" s="21"/>
      <c r="F31" s="22"/>
      <c r="G31" s="84">
        <f t="shared" si="14"/>
        <v>0</v>
      </c>
      <c r="H31" s="41" t="str">
        <f t="shared" si="15"/>
        <v/>
      </c>
      <c r="I31" s="67" t="str">
        <f t="shared" si="16"/>
        <v/>
      </c>
      <c r="J31" s="41" t="str">
        <f t="shared" si="0"/>
        <v/>
      </c>
      <c r="K31" s="42" t="str">
        <f t="shared" si="1"/>
        <v/>
      </c>
      <c r="L31" s="8"/>
      <c r="M31" s="43"/>
      <c r="N31" s="42">
        <f t="shared" si="2"/>
        <v>0</v>
      </c>
      <c r="O31" s="44"/>
      <c r="P31" s="42">
        <f t="shared" si="3"/>
        <v>0</v>
      </c>
      <c r="Q31" s="44"/>
      <c r="R31" s="42">
        <f t="shared" si="4"/>
        <v>0</v>
      </c>
      <c r="S31" s="44"/>
      <c r="T31" s="42">
        <f t="shared" si="5"/>
        <v>0</v>
      </c>
      <c r="U31" s="44"/>
      <c r="V31" s="42">
        <f t="shared" si="6"/>
        <v>0</v>
      </c>
      <c r="W31" s="44"/>
      <c r="X31" s="42">
        <f t="shared" si="7"/>
        <v>0</v>
      </c>
      <c r="Y31" s="43"/>
      <c r="Z31" s="42">
        <f t="shared" si="8"/>
        <v>0</v>
      </c>
      <c r="AA31" s="44"/>
      <c r="AB31" s="42">
        <f t="shared" si="9"/>
        <v>0</v>
      </c>
      <c r="AC31" s="44"/>
      <c r="AD31" s="42">
        <f t="shared" si="10"/>
        <v>0</v>
      </c>
      <c r="AE31" s="43"/>
      <c r="AF31" s="42">
        <f t="shared" si="11"/>
        <v>0</v>
      </c>
      <c r="AG31" s="43"/>
      <c r="AH31" s="42">
        <f t="shared" si="12"/>
        <v>0</v>
      </c>
      <c r="AI31" s="43"/>
      <c r="AJ31" s="42">
        <f t="shared" si="13"/>
        <v>0</v>
      </c>
      <c r="AK31" s="3"/>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row>
    <row r="32" spans="1:134" s="9" customFormat="1" ht="24" hidden="1" customHeight="1" x14ac:dyDescent="0.15">
      <c r="A32" s="7"/>
      <c r="B32" s="32"/>
      <c r="C32" s="33"/>
      <c r="D32" s="20"/>
      <c r="E32" s="21"/>
      <c r="F32" s="22"/>
      <c r="G32" s="84">
        <f t="shared" si="14"/>
        <v>0</v>
      </c>
      <c r="H32" s="41" t="str">
        <f t="shared" si="15"/>
        <v/>
      </c>
      <c r="I32" s="67" t="str">
        <f t="shared" si="16"/>
        <v/>
      </c>
      <c r="J32" s="41" t="str">
        <f t="shared" si="0"/>
        <v/>
      </c>
      <c r="K32" s="42" t="str">
        <f t="shared" si="1"/>
        <v/>
      </c>
      <c r="L32" s="8"/>
      <c r="M32" s="43"/>
      <c r="N32" s="42">
        <f t="shared" si="2"/>
        <v>0</v>
      </c>
      <c r="O32" s="44"/>
      <c r="P32" s="42">
        <f t="shared" si="3"/>
        <v>0</v>
      </c>
      <c r="Q32" s="44"/>
      <c r="R32" s="42">
        <f t="shared" si="4"/>
        <v>0</v>
      </c>
      <c r="S32" s="44"/>
      <c r="T32" s="42">
        <f t="shared" si="5"/>
        <v>0</v>
      </c>
      <c r="U32" s="44"/>
      <c r="V32" s="42">
        <f t="shared" si="6"/>
        <v>0</v>
      </c>
      <c r="W32" s="44"/>
      <c r="X32" s="42">
        <f t="shared" si="7"/>
        <v>0</v>
      </c>
      <c r="Y32" s="43"/>
      <c r="Z32" s="42">
        <f t="shared" si="8"/>
        <v>0</v>
      </c>
      <c r="AA32" s="44"/>
      <c r="AB32" s="42">
        <f t="shared" si="9"/>
        <v>0</v>
      </c>
      <c r="AC32" s="44"/>
      <c r="AD32" s="42">
        <f t="shared" si="10"/>
        <v>0</v>
      </c>
      <c r="AE32" s="43"/>
      <c r="AF32" s="42">
        <f t="shared" si="11"/>
        <v>0</v>
      </c>
      <c r="AG32" s="43"/>
      <c r="AH32" s="42">
        <f t="shared" si="12"/>
        <v>0</v>
      </c>
      <c r="AI32" s="43"/>
      <c r="AJ32" s="42">
        <f t="shared" si="13"/>
        <v>0</v>
      </c>
      <c r="AK32" s="3"/>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row>
    <row r="33" spans="1:134" s="9" customFormat="1" ht="24" hidden="1" customHeight="1" x14ac:dyDescent="0.15">
      <c r="A33" s="7"/>
      <c r="B33" s="32"/>
      <c r="C33" s="33"/>
      <c r="D33" s="20"/>
      <c r="E33" s="21"/>
      <c r="F33" s="22"/>
      <c r="G33" s="84">
        <f t="shared" si="14"/>
        <v>0</v>
      </c>
      <c r="H33" s="41" t="str">
        <f t="shared" si="15"/>
        <v/>
      </c>
      <c r="I33" s="67" t="str">
        <f t="shared" si="16"/>
        <v/>
      </c>
      <c r="J33" s="41" t="str">
        <f t="shared" si="0"/>
        <v/>
      </c>
      <c r="K33" s="42" t="str">
        <f t="shared" si="1"/>
        <v/>
      </c>
      <c r="L33" s="8"/>
      <c r="M33" s="43"/>
      <c r="N33" s="42">
        <f t="shared" si="2"/>
        <v>0</v>
      </c>
      <c r="O33" s="44"/>
      <c r="P33" s="42">
        <f t="shared" si="3"/>
        <v>0</v>
      </c>
      <c r="Q33" s="44"/>
      <c r="R33" s="42">
        <f t="shared" si="4"/>
        <v>0</v>
      </c>
      <c r="S33" s="44"/>
      <c r="T33" s="42">
        <f t="shared" si="5"/>
        <v>0</v>
      </c>
      <c r="U33" s="44"/>
      <c r="V33" s="42">
        <f t="shared" si="6"/>
        <v>0</v>
      </c>
      <c r="W33" s="44"/>
      <c r="X33" s="42">
        <f t="shared" si="7"/>
        <v>0</v>
      </c>
      <c r="Y33" s="43"/>
      <c r="Z33" s="42">
        <f t="shared" si="8"/>
        <v>0</v>
      </c>
      <c r="AA33" s="44"/>
      <c r="AB33" s="42">
        <f t="shared" si="9"/>
        <v>0</v>
      </c>
      <c r="AC33" s="44"/>
      <c r="AD33" s="42">
        <f t="shared" si="10"/>
        <v>0</v>
      </c>
      <c r="AE33" s="43"/>
      <c r="AF33" s="42">
        <f t="shared" si="11"/>
        <v>0</v>
      </c>
      <c r="AG33" s="43"/>
      <c r="AH33" s="42">
        <f t="shared" si="12"/>
        <v>0</v>
      </c>
      <c r="AI33" s="43"/>
      <c r="AJ33" s="42">
        <f t="shared" si="13"/>
        <v>0</v>
      </c>
      <c r="AK33" s="3"/>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row>
    <row r="34" spans="1:134" s="9" customFormat="1" ht="24" hidden="1" customHeight="1" x14ac:dyDescent="0.15">
      <c r="A34" s="7"/>
      <c r="B34" s="32"/>
      <c r="C34" s="33"/>
      <c r="D34" s="20"/>
      <c r="E34" s="21"/>
      <c r="F34" s="22"/>
      <c r="G34" s="84">
        <f t="shared" si="14"/>
        <v>0</v>
      </c>
      <c r="H34" s="41" t="str">
        <f t="shared" si="15"/>
        <v/>
      </c>
      <c r="I34" s="67" t="str">
        <f t="shared" si="16"/>
        <v/>
      </c>
      <c r="J34" s="41" t="str">
        <f t="shared" si="0"/>
        <v/>
      </c>
      <c r="K34" s="42" t="str">
        <f t="shared" si="1"/>
        <v/>
      </c>
      <c r="L34" s="8"/>
      <c r="M34" s="43"/>
      <c r="N34" s="42">
        <f t="shared" si="2"/>
        <v>0</v>
      </c>
      <c r="O34" s="44"/>
      <c r="P34" s="42">
        <f t="shared" si="3"/>
        <v>0</v>
      </c>
      <c r="Q34" s="44"/>
      <c r="R34" s="42">
        <f t="shared" si="4"/>
        <v>0</v>
      </c>
      <c r="S34" s="44"/>
      <c r="T34" s="42">
        <f t="shared" si="5"/>
        <v>0</v>
      </c>
      <c r="U34" s="44"/>
      <c r="V34" s="42">
        <f t="shared" si="6"/>
        <v>0</v>
      </c>
      <c r="W34" s="44"/>
      <c r="X34" s="42">
        <f t="shared" si="7"/>
        <v>0</v>
      </c>
      <c r="Y34" s="43"/>
      <c r="Z34" s="42">
        <f t="shared" si="8"/>
        <v>0</v>
      </c>
      <c r="AA34" s="44"/>
      <c r="AB34" s="42">
        <f t="shared" si="9"/>
        <v>0</v>
      </c>
      <c r="AC34" s="44"/>
      <c r="AD34" s="42">
        <f t="shared" si="10"/>
        <v>0</v>
      </c>
      <c r="AE34" s="43"/>
      <c r="AF34" s="42">
        <f t="shared" si="11"/>
        <v>0</v>
      </c>
      <c r="AG34" s="43"/>
      <c r="AH34" s="42">
        <f t="shared" si="12"/>
        <v>0</v>
      </c>
      <c r="AI34" s="43"/>
      <c r="AJ34" s="42">
        <f t="shared" si="13"/>
        <v>0</v>
      </c>
      <c r="AK34" s="3"/>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row>
    <row r="35" spans="1:134" s="9" customFormat="1" ht="24" hidden="1" customHeight="1" x14ac:dyDescent="0.15">
      <c r="A35" s="7"/>
      <c r="B35" s="32"/>
      <c r="C35" s="33"/>
      <c r="D35" s="20"/>
      <c r="E35" s="21"/>
      <c r="F35" s="22"/>
      <c r="G35" s="84">
        <f t="shared" si="14"/>
        <v>0</v>
      </c>
      <c r="H35" s="41" t="str">
        <f t="shared" si="15"/>
        <v/>
      </c>
      <c r="I35" s="67" t="str">
        <f t="shared" si="16"/>
        <v/>
      </c>
      <c r="J35" s="41" t="str">
        <f t="shared" si="0"/>
        <v/>
      </c>
      <c r="K35" s="42" t="str">
        <f t="shared" si="1"/>
        <v/>
      </c>
      <c r="L35" s="8"/>
      <c r="M35" s="43"/>
      <c r="N35" s="42">
        <f t="shared" si="2"/>
        <v>0</v>
      </c>
      <c r="O35" s="44"/>
      <c r="P35" s="42">
        <f t="shared" si="3"/>
        <v>0</v>
      </c>
      <c r="Q35" s="44"/>
      <c r="R35" s="42">
        <f t="shared" si="4"/>
        <v>0</v>
      </c>
      <c r="S35" s="44"/>
      <c r="T35" s="42">
        <f t="shared" si="5"/>
        <v>0</v>
      </c>
      <c r="U35" s="44"/>
      <c r="V35" s="42">
        <f t="shared" si="6"/>
        <v>0</v>
      </c>
      <c r="W35" s="44"/>
      <c r="X35" s="42">
        <f t="shared" si="7"/>
        <v>0</v>
      </c>
      <c r="Y35" s="43"/>
      <c r="Z35" s="42">
        <f t="shared" si="8"/>
        <v>0</v>
      </c>
      <c r="AA35" s="44"/>
      <c r="AB35" s="42">
        <f t="shared" si="9"/>
        <v>0</v>
      </c>
      <c r="AC35" s="44"/>
      <c r="AD35" s="42">
        <f t="shared" si="10"/>
        <v>0</v>
      </c>
      <c r="AE35" s="43"/>
      <c r="AF35" s="42">
        <f t="shared" si="11"/>
        <v>0</v>
      </c>
      <c r="AG35" s="43"/>
      <c r="AH35" s="42">
        <f t="shared" si="12"/>
        <v>0</v>
      </c>
      <c r="AI35" s="43"/>
      <c r="AJ35" s="42">
        <f t="shared" si="13"/>
        <v>0</v>
      </c>
      <c r="AK35" s="3"/>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row>
    <row r="36" spans="1:134" s="9" customFormat="1" ht="24" hidden="1" customHeight="1" x14ac:dyDescent="0.15">
      <c r="A36" s="7"/>
      <c r="B36" s="32"/>
      <c r="C36" s="33"/>
      <c r="D36" s="20"/>
      <c r="E36" s="21"/>
      <c r="F36" s="22"/>
      <c r="G36" s="84">
        <f t="shared" si="14"/>
        <v>0</v>
      </c>
      <c r="H36" s="41" t="str">
        <f t="shared" si="15"/>
        <v/>
      </c>
      <c r="I36" s="67" t="str">
        <f t="shared" si="16"/>
        <v/>
      </c>
      <c r="J36" s="41" t="str">
        <f t="shared" si="0"/>
        <v/>
      </c>
      <c r="K36" s="42" t="str">
        <f t="shared" si="1"/>
        <v/>
      </c>
      <c r="L36" s="8"/>
      <c r="M36" s="43"/>
      <c r="N36" s="42">
        <f t="shared" si="2"/>
        <v>0</v>
      </c>
      <c r="O36" s="44"/>
      <c r="P36" s="42">
        <f t="shared" si="3"/>
        <v>0</v>
      </c>
      <c r="Q36" s="44"/>
      <c r="R36" s="42">
        <f t="shared" si="4"/>
        <v>0</v>
      </c>
      <c r="S36" s="44"/>
      <c r="T36" s="42">
        <f t="shared" si="5"/>
        <v>0</v>
      </c>
      <c r="U36" s="44"/>
      <c r="V36" s="42">
        <f t="shared" si="6"/>
        <v>0</v>
      </c>
      <c r="W36" s="44"/>
      <c r="X36" s="42">
        <f t="shared" si="7"/>
        <v>0</v>
      </c>
      <c r="Y36" s="43"/>
      <c r="Z36" s="42">
        <f t="shared" si="8"/>
        <v>0</v>
      </c>
      <c r="AA36" s="44"/>
      <c r="AB36" s="42">
        <f t="shared" si="9"/>
        <v>0</v>
      </c>
      <c r="AC36" s="44"/>
      <c r="AD36" s="42">
        <f t="shared" si="10"/>
        <v>0</v>
      </c>
      <c r="AE36" s="43"/>
      <c r="AF36" s="42">
        <f t="shared" si="11"/>
        <v>0</v>
      </c>
      <c r="AG36" s="43"/>
      <c r="AH36" s="42">
        <f t="shared" si="12"/>
        <v>0</v>
      </c>
      <c r="AI36" s="43"/>
      <c r="AJ36" s="42">
        <f t="shared" si="13"/>
        <v>0</v>
      </c>
      <c r="AK36" s="3"/>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row>
    <row r="37" spans="1:134" s="9" customFormat="1" ht="24" hidden="1" customHeight="1" x14ac:dyDescent="0.15">
      <c r="A37" s="7"/>
      <c r="B37" s="32"/>
      <c r="C37" s="33"/>
      <c r="D37" s="20"/>
      <c r="E37" s="21"/>
      <c r="F37" s="22"/>
      <c r="G37" s="84">
        <f t="shared" si="14"/>
        <v>0</v>
      </c>
      <c r="H37" s="41" t="str">
        <f t="shared" si="15"/>
        <v/>
      </c>
      <c r="I37" s="67" t="str">
        <f t="shared" si="16"/>
        <v/>
      </c>
      <c r="J37" s="41" t="str">
        <f t="shared" si="0"/>
        <v/>
      </c>
      <c r="K37" s="42" t="str">
        <f t="shared" si="1"/>
        <v/>
      </c>
      <c r="L37" s="8"/>
      <c r="M37" s="43"/>
      <c r="N37" s="42">
        <f t="shared" si="2"/>
        <v>0</v>
      </c>
      <c r="O37" s="44"/>
      <c r="P37" s="42">
        <f t="shared" si="3"/>
        <v>0</v>
      </c>
      <c r="Q37" s="44"/>
      <c r="R37" s="42">
        <f t="shared" si="4"/>
        <v>0</v>
      </c>
      <c r="S37" s="44"/>
      <c r="T37" s="42">
        <f t="shared" si="5"/>
        <v>0</v>
      </c>
      <c r="U37" s="44"/>
      <c r="V37" s="42">
        <f t="shared" si="6"/>
        <v>0</v>
      </c>
      <c r="W37" s="44"/>
      <c r="X37" s="42">
        <f t="shared" si="7"/>
        <v>0</v>
      </c>
      <c r="Y37" s="43"/>
      <c r="Z37" s="42">
        <f t="shared" si="8"/>
        <v>0</v>
      </c>
      <c r="AA37" s="44"/>
      <c r="AB37" s="42">
        <f t="shared" si="9"/>
        <v>0</v>
      </c>
      <c r="AC37" s="44"/>
      <c r="AD37" s="42">
        <f t="shared" si="10"/>
        <v>0</v>
      </c>
      <c r="AE37" s="43"/>
      <c r="AF37" s="42">
        <f t="shared" si="11"/>
        <v>0</v>
      </c>
      <c r="AG37" s="43"/>
      <c r="AH37" s="42">
        <f t="shared" si="12"/>
        <v>0</v>
      </c>
      <c r="AI37" s="43"/>
      <c r="AJ37" s="42">
        <f t="shared" si="13"/>
        <v>0</v>
      </c>
      <c r="AK37" s="3"/>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row>
    <row r="38" spans="1:134" s="9" customFormat="1" ht="24" hidden="1" customHeight="1" x14ac:dyDescent="0.15">
      <c r="A38" s="7"/>
      <c r="B38" s="34"/>
      <c r="C38" s="33"/>
      <c r="D38" s="20"/>
      <c r="E38" s="21"/>
      <c r="F38" s="22"/>
      <c r="G38" s="84">
        <f t="shared" si="14"/>
        <v>0</v>
      </c>
      <c r="H38" s="41" t="str">
        <f t="shared" si="15"/>
        <v/>
      </c>
      <c r="I38" s="67" t="str">
        <f t="shared" si="16"/>
        <v/>
      </c>
      <c r="J38" s="41" t="str">
        <f t="shared" si="0"/>
        <v/>
      </c>
      <c r="K38" s="42" t="str">
        <f t="shared" si="1"/>
        <v/>
      </c>
      <c r="L38" s="8"/>
      <c r="M38" s="43"/>
      <c r="N38" s="42">
        <f t="shared" si="2"/>
        <v>0</v>
      </c>
      <c r="O38" s="44"/>
      <c r="P38" s="42">
        <f t="shared" si="3"/>
        <v>0</v>
      </c>
      <c r="Q38" s="44"/>
      <c r="R38" s="42">
        <f t="shared" si="4"/>
        <v>0</v>
      </c>
      <c r="S38" s="44"/>
      <c r="T38" s="42">
        <f t="shared" si="5"/>
        <v>0</v>
      </c>
      <c r="U38" s="44"/>
      <c r="V38" s="42">
        <f t="shared" si="6"/>
        <v>0</v>
      </c>
      <c r="W38" s="44"/>
      <c r="X38" s="42">
        <f t="shared" si="7"/>
        <v>0</v>
      </c>
      <c r="Y38" s="43"/>
      <c r="Z38" s="42">
        <f t="shared" si="8"/>
        <v>0</v>
      </c>
      <c r="AA38" s="44"/>
      <c r="AB38" s="42">
        <f t="shared" si="9"/>
        <v>0</v>
      </c>
      <c r="AC38" s="44"/>
      <c r="AD38" s="42">
        <f t="shared" si="10"/>
        <v>0</v>
      </c>
      <c r="AE38" s="43"/>
      <c r="AF38" s="42">
        <f t="shared" si="11"/>
        <v>0</v>
      </c>
      <c r="AG38" s="43"/>
      <c r="AH38" s="42">
        <f t="shared" si="12"/>
        <v>0</v>
      </c>
      <c r="AI38" s="43"/>
      <c r="AJ38" s="42">
        <f t="shared" si="13"/>
        <v>0</v>
      </c>
      <c r="AK38" s="3"/>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row>
    <row r="39" spans="1:134" s="9" customFormat="1" ht="24" hidden="1" customHeight="1" x14ac:dyDescent="0.15">
      <c r="A39" s="7"/>
      <c r="B39" s="32"/>
      <c r="C39" s="33"/>
      <c r="D39" s="20"/>
      <c r="E39" s="21"/>
      <c r="F39" s="22"/>
      <c r="G39" s="84">
        <f t="shared" si="14"/>
        <v>0</v>
      </c>
      <c r="H39" s="41" t="str">
        <f t="shared" si="15"/>
        <v/>
      </c>
      <c r="I39" s="67" t="str">
        <f t="shared" si="16"/>
        <v/>
      </c>
      <c r="J39" s="41" t="str">
        <f t="shared" si="0"/>
        <v/>
      </c>
      <c r="K39" s="42" t="str">
        <f t="shared" si="1"/>
        <v/>
      </c>
      <c r="L39" s="8"/>
      <c r="M39" s="43"/>
      <c r="N39" s="42">
        <f t="shared" si="2"/>
        <v>0</v>
      </c>
      <c r="O39" s="44"/>
      <c r="P39" s="42">
        <f t="shared" si="3"/>
        <v>0</v>
      </c>
      <c r="Q39" s="44"/>
      <c r="R39" s="42">
        <f t="shared" si="4"/>
        <v>0</v>
      </c>
      <c r="S39" s="44"/>
      <c r="T39" s="42">
        <f t="shared" si="5"/>
        <v>0</v>
      </c>
      <c r="U39" s="44"/>
      <c r="V39" s="42">
        <f t="shared" si="6"/>
        <v>0</v>
      </c>
      <c r="W39" s="44"/>
      <c r="X39" s="42">
        <f t="shared" si="7"/>
        <v>0</v>
      </c>
      <c r="Y39" s="43"/>
      <c r="Z39" s="42">
        <f t="shared" si="8"/>
        <v>0</v>
      </c>
      <c r="AA39" s="44"/>
      <c r="AB39" s="42">
        <f t="shared" si="9"/>
        <v>0</v>
      </c>
      <c r="AC39" s="44"/>
      <c r="AD39" s="42">
        <f t="shared" si="10"/>
        <v>0</v>
      </c>
      <c r="AE39" s="43"/>
      <c r="AF39" s="42">
        <f t="shared" si="11"/>
        <v>0</v>
      </c>
      <c r="AG39" s="43"/>
      <c r="AH39" s="42">
        <f t="shared" si="12"/>
        <v>0</v>
      </c>
      <c r="AI39" s="43"/>
      <c r="AJ39" s="42">
        <f t="shared" si="13"/>
        <v>0</v>
      </c>
      <c r="AK39" s="3"/>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row>
    <row r="40" spans="1:134" s="10" customFormat="1" ht="24" hidden="1" customHeight="1" x14ac:dyDescent="0.15">
      <c r="A40" s="7"/>
      <c r="B40" s="32"/>
      <c r="C40" s="33"/>
      <c r="D40" s="20"/>
      <c r="E40" s="21"/>
      <c r="F40" s="22"/>
      <c r="G40" s="84">
        <f t="shared" si="14"/>
        <v>0</v>
      </c>
      <c r="H40" s="41" t="str">
        <f t="shared" si="15"/>
        <v/>
      </c>
      <c r="I40" s="67" t="str">
        <f t="shared" si="16"/>
        <v/>
      </c>
      <c r="J40" s="41" t="str">
        <f t="shared" si="0"/>
        <v/>
      </c>
      <c r="K40" s="42" t="str">
        <f t="shared" si="1"/>
        <v/>
      </c>
      <c r="L40" s="8"/>
      <c r="M40" s="43"/>
      <c r="N40" s="42">
        <f t="shared" si="2"/>
        <v>0</v>
      </c>
      <c r="O40" s="44"/>
      <c r="P40" s="42">
        <f t="shared" si="3"/>
        <v>0</v>
      </c>
      <c r="Q40" s="44"/>
      <c r="R40" s="42">
        <f t="shared" si="4"/>
        <v>0</v>
      </c>
      <c r="S40" s="44"/>
      <c r="T40" s="42">
        <f t="shared" si="5"/>
        <v>0</v>
      </c>
      <c r="U40" s="44"/>
      <c r="V40" s="42">
        <f t="shared" si="6"/>
        <v>0</v>
      </c>
      <c r="W40" s="44"/>
      <c r="X40" s="42">
        <f t="shared" si="7"/>
        <v>0</v>
      </c>
      <c r="Y40" s="43"/>
      <c r="Z40" s="42">
        <f t="shared" si="8"/>
        <v>0</v>
      </c>
      <c r="AA40" s="44"/>
      <c r="AB40" s="42">
        <f t="shared" si="9"/>
        <v>0</v>
      </c>
      <c r="AC40" s="44"/>
      <c r="AD40" s="42">
        <f t="shared" si="10"/>
        <v>0</v>
      </c>
      <c r="AE40" s="43"/>
      <c r="AF40" s="42">
        <f t="shared" si="11"/>
        <v>0</v>
      </c>
      <c r="AG40" s="43"/>
      <c r="AH40" s="42">
        <f t="shared" si="12"/>
        <v>0</v>
      </c>
      <c r="AI40" s="43"/>
      <c r="AJ40" s="42">
        <f t="shared" si="13"/>
        <v>0</v>
      </c>
      <c r="AK40" s="5"/>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row>
    <row r="41" spans="1:134" s="9" customFormat="1" ht="24" hidden="1" customHeight="1" x14ac:dyDescent="0.15">
      <c r="A41" s="7"/>
      <c r="B41" s="32"/>
      <c r="C41" s="33"/>
      <c r="D41" s="20"/>
      <c r="E41" s="21"/>
      <c r="F41" s="22"/>
      <c r="G41" s="84">
        <f t="shared" si="14"/>
        <v>0</v>
      </c>
      <c r="H41" s="41" t="str">
        <f t="shared" si="15"/>
        <v/>
      </c>
      <c r="I41" s="67" t="str">
        <f t="shared" si="16"/>
        <v/>
      </c>
      <c r="J41" s="41" t="str">
        <f t="shared" si="0"/>
        <v/>
      </c>
      <c r="K41" s="42" t="str">
        <f t="shared" si="1"/>
        <v/>
      </c>
      <c r="L41" s="8"/>
      <c r="M41" s="43"/>
      <c r="N41" s="42">
        <f t="shared" si="2"/>
        <v>0</v>
      </c>
      <c r="O41" s="44"/>
      <c r="P41" s="42">
        <f t="shared" si="3"/>
        <v>0</v>
      </c>
      <c r="Q41" s="44"/>
      <c r="R41" s="42">
        <f t="shared" si="4"/>
        <v>0</v>
      </c>
      <c r="S41" s="44"/>
      <c r="T41" s="42">
        <f t="shared" si="5"/>
        <v>0</v>
      </c>
      <c r="U41" s="44"/>
      <c r="V41" s="42">
        <f t="shared" si="6"/>
        <v>0</v>
      </c>
      <c r="W41" s="44"/>
      <c r="X41" s="42">
        <f t="shared" si="7"/>
        <v>0</v>
      </c>
      <c r="Y41" s="43"/>
      <c r="Z41" s="42">
        <f t="shared" si="8"/>
        <v>0</v>
      </c>
      <c r="AA41" s="44"/>
      <c r="AB41" s="42">
        <f t="shared" si="9"/>
        <v>0</v>
      </c>
      <c r="AC41" s="44"/>
      <c r="AD41" s="42">
        <f t="shared" si="10"/>
        <v>0</v>
      </c>
      <c r="AE41" s="43"/>
      <c r="AF41" s="42">
        <f t="shared" si="11"/>
        <v>0</v>
      </c>
      <c r="AG41" s="43"/>
      <c r="AH41" s="42">
        <f t="shared" si="12"/>
        <v>0</v>
      </c>
      <c r="AI41" s="43"/>
      <c r="AJ41" s="42">
        <f t="shared" si="13"/>
        <v>0</v>
      </c>
      <c r="AK41" s="3"/>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row>
    <row r="42" spans="1:134" s="9" customFormat="1" ht="24" hidden="1" customHeight="1" x14ac:dyDescent="0.15">
      <c r="A42" s="7"/>
      <c r="B42" s="32"/>
      <c r="C42" s="33"/>
      <c r="D42" s="20"/>
      <c r="E42" s="21"/>
      <c r="F42" s="22"/>
      <c r="G42" s="84">
        <f t="shared" si="14"/>
        <v>0</v>
      </c>
      <c r="H42" s="41" t="str">
        <f t="shared" si="15"/>
        <v/>
      </c>
      <c r="I42" s="67" t="str">
        <f t="shared" si="16"/>
        <v/>
      </c>
      <c r="J42" s="41" t="str">
        <f t="shared" si="0"/>
        <v/>
      </c>
      <c r="K42" s="42" t="str">
        <f t="shared" si="1"/>
        <v/>
      </c>
      <c r="L42" s="8"/>
      <c r="M42" s="43"/>
      <c r="N42" s="42">
        <f t="shared" si="2"/>
        <v>0</v>
      </c>
      <c r="O42" s="44"/>
      <c r="P42" s="42">
        <f t="shared" si="3"/>
        <v>0</v>
      </c>
      <c r="Q42" s="44"/>
      <c r="R42" s="42">
        <f t="shared" si="4"/>
        <v>0</v>
      </c>
      <c r="S42" s="44"/>
      <c r="T42" s="42">
        <f t="shared" si="5"/>
        <v>0</v>
      </c>
      <c r="U42" s="44"/>
      <c r="V42" s="42">
        <f t="shared" si="6"/>
        <v>0</v>
      </c>
      <c r="W42" s="44"/>
      <c r="X42" s="42">
        <f t="shared" si="7"/>
        <v>0</v>
      </c>
      <c r="Y42" s="43"/>
      <c r="Z42" s="42">
        <f t="shared" si="8"/>
        <v>0</v>
      </c>
      <c r="AA42" s="44"/>
      <c r="AB42" s="42">
        <f t="shared" si="9"/>
        <v>0</v>
      </c>
      <c r="AC42" s="44"/>
      <c r="AD42" s="42">
        <f t="shared" si="10"/>
        <v>0</v>
      </c>
      <c r="AE42" s="43"/>
      <c r="AF42" s="42">
        <f t="shared" si="11"/>
        <v>0</v>
      </c>
      <c r="AG42" s="43"/>
      <c r="AH42" s="42">
        <f t="shared" si="12"/>
        <v>0</v>
      </c>
      <c r="AI42" s="43"/>
      <c r="AJ42" s="42">
        <f t="shared" si="13"/>
        <v>0</v>
      </c>
      <c r="AK42" s="3"/>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row>
    <row r="43" spans="1:134" s="9" customFormat="1" ht="24" hidden="1" customHeight="1" x14ac:dyDescent="0.15">
      <c r="A43" s="7"/>
      <c r="B43" s="32"/>
      <c r="C43" s="33"/>
      <c r="D43" s="20"/>
      <c r="E43" s="21"/>
      <c r="F43" s="22"/>
      <c r="G43" s="84">
        <f t="shared" si="14"/>
        <v>0</v>
      </c>
      <c r="H43" s="41" t="str">
        <f t="shared" si="15"/>
        <v/>
      </c>
      <c r="I43" s="67" t="str">
        <f t="shared" si="16"/>
        <v/>
      </c>
      <c r="J43" s="41" t="str">
        <f t="shared" si="0"/>
        <v/>
      </c>
      <c r="K43" s="42" t="str">
        <f t="shared" si="1"/>
        <v/>
      </c>
      <c r="L43" s="8"/>
      <c r="M43" s="43"/>
      <c r="N43" s="42">
        <f t="shared" si="2"/>
        <v>0</v>
      </c>
      <c r="O43" s="44"/>
      <c r="P43" s="42">
        <f t="shared" si="3"/>
        <v>0</v>
      </c>
      <c r="Q43" s="44"/>
      <c r="R43" s="42">
        <f t="shared" si="4"/>
        <v>0</v>
      </c>
      <c r="S43" s="44"/>
      <c r="T43" s="42">
        <f t="shared" si="5"/>
        <v>0</v>
      </c>
      <c r="U43" s="44"/>
      <c r="V43" s="42">
        <f t="shared" si="6"/>
        <v>0</v>
      </c>
      <c r="W43" s="44"/>
      <c r="X43" s="42">
        <f t="shared" si="7"/>
        <v>0</v>
      </c>
      <c r="Y43" s="43"/>
      <c r="Z43" s="42">
        <f t="shared" si="8"/>
        <v>0</v>
      </c>
      <c r="AA43" s="44"/>
      <c r="AB43" s="42">
        <f t="shared" si="9"/>
        <v>0</v>
      </c>
      <c r="AC43" s="44"/>
      <c r="AD43" s="42">
        <f t="shared" si="10"/>
        <v>0</v>
      </c>
      <c r="AE43" s="43"/>
      <c r="AF43" s="42">
        <f t="shared" si="11"/>
        <v>0</v>
      </c>
      <c r="AG43" s="43"/>
      <c r="AH43" s="42">
        <f t="shared" si="12"/>
        <v>0</v>
      </c>
      <c r="AI43" s="43"/>
      <c r="AJ43" s="42">
        <f t="shared" si="13"/>
        <v>0</v>
      </c>
      <c r="AK43" s="3"/>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row>
    <row r="44" spans="1:134" s="9" customFormat="1" ht="24" hidden="1" customHeight="1" x14ac:dyDescent="0.15">
      <c r="A44" s="7"/>
      <c r="B44" s="34"/>
      <c r="C44" s="33"/>
      <c r="D44" s="20"/>
      <c r="E44" s="21"/>
      <c r="F44" s="22"/>
      <c r="G44" s="84">
        <f t="shared" si="14"/>
        <v>0</v>
      </c>
      <c r="H44" s="41" t="str">
        <f t="shared" si="15"/>
        <v/>
      </c>
      <c r="I44" s="67" t="str">
        <f>IF(D44="","",ROUND(H44*F44,0))</f>
        <v/>
      </c>
      <c r="J44" s="41" t="str">
        <f t="shared" si="0"/>
        <v/>
      </c>
      <c r="K44" s="42" t="str">
        <f t="shared" si="1"/>
        <v/>
      </c>
      <c r="L44" s="8"/>
      <c r="M44" s="43"/>
      <c r="N44" s="42">
        <f t="shared" si="2"/>
        <v>0</v>
      </c>
      <c r="O44" s="44"/>
      <c r="P44" s="42">
        <f t="shared" si="3"/>
        <v>0</v>
      </c>
      <c r="Q44" s="44"/>
      <c r="R44" s="42">
        <f t="shared" si="4"/>
        <v>0</v>
      </c>
      <c r="S44" s="44"/>
      <c r="T44" s="42">
        <f t="shared" si="5"/>
        <v>0</v>
      </c>
      <c r="U44" s="44"/>
      <c r="V44" s="42">
        <f t="shared" si="6"/>
        <v>0</v>
      </c>
      <c r="W44" s="44"/>
      <c r="X44" s="42">
        <f t="shared" si="7"/>
        <v>0</v>
      </c>
      <c r="Y44" s="43"/>
      <c r="Z44" s="42">
        <f t="shared" si="8"/>
        <v>0</v>
      </c>
      <c r="AA44" s="44"/>
      <c r="AB44" s="42">
        <f t="shared" si="9"/>
        <v>0</v>
      </c>
      <c r="AC44" s="44"/>
      <c r="AD44" s="42">
        <f t="shared" si="10"/>
        <v>0</v>
      </c>
      <c r="AE44" s="43"/>
      <c r="AF44" s="42">
        <f t="shared" si="11"/>
        <v>0</v>
      </c>
      <c r="AG44" s="43"/>
      <c r="AH44" s="42">
        <f t="shared" si="12"/>
        <v>0</v>
      </c>
      <c r="AI44" s="43"/>
      <c r="AJ44" s="42">
        <f t="shared" si="13"/>
        <v>0</v>
      </c>
      <c r="AK44" s="3"/>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row>
    <row r="45" spans="1:134" s="9" customFormat="1" ht="24" customHeight="1" x14ac:dyDescent="0.15">
      <c r="A45" s="7"/>
      <c r="B45" s="124" t="s">
        <v>167</v>
      </c>
      <c r="C45" s="125"/>
      <c r="D45" s="105"/>
      <c r="E45" s="54"/>
      <c r="F45" s="106"/>
      <c r="G45" s="107">
        <f>SUM(G3:G44)</f>
        <v>0</v>
      </c>
      <c r="H45" s="41"/>
      <c r="I45" s="65">
        <f>SUM(I3:I44)</f>
        <v>0</v>
      </c>
      <c r="J45" s="41"/>
      <c r="K45" s="67">
        <f>SUM(K3:K44)</f>
        <v>0</v>
      </c>
      <c r="L45" s="108"/>
      <c r="M45" s="109"/>
      <c r="N45" s="42">
        <f>SUM(N3:N44)</f>
        <v>0</v>
      </c>
      <c r="O45" s="110"/>
      <c r="P45" s="42">
        <f>SUM(P3:P44)</f>
        <v>0</v>
      </c>
      <c r="Q45" s="110"/>
      <c r="R45" s="42">
        <f>SUM(R3:R44)</f>
        <v>0</v>
      </c>
      <c r="S45" s="110"/>
      <c r="T45" s="42">
        <f>SUM(T3:T44)</f>
        <v>0</v>
      </c>
      <c r="U45" s="110"/>
      <c r="V45" s="42">
        <f>SUM(V3:V44)</f>
        <v>0</v>
      </c>
      <c r="W45" s="110"/>
      <c r="X45" s="42">
        <f>SUM(X3:X44)</f>
        <v>0</v>
      </c>
      <c r="Y45" s="109"/>
      <c r="Z45" s="42">
        <f>SUM(Z3:Z44)</f>
        <v>0</v>
      </c>
      <c r="AA45" s="110"/>
      <c r="AB45" s="42">
        <f>SUM(AB3:AB44)</f>
        <v>0</v>
      </c>
      <c r="AC45" s="110"/>
      <c r="AD45" s="42">
        <f>SUM(AD3:AD44)</f>
        <v>0</v>
      </c>
      <c r="AE45" s="109"/>
      <c r="AF45" s="42">
        <f>SUM(AF3:AF44)</f>
        <v>0</v>
      </c>
      <c r="AG45" s="109"/>
      <c r="AH45" s="42">
        <f>SUM(AH3:AH44)</f>
        <v>0</v>
      </c>
      <c r="AI45" s="109"/>
      <c r="AJ45" s="42">
        <f>SUM(AJ3:AJ44)</f>
        <v>0</v>
      </c>
      <c r="AK45" s="3"/>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row>
    <row r="46" spans="1:134" s="9" customFormat="1" ht="24" customHeight="1" x14ac:dyDescent="0.15">
      <c r="A46" s="7"/>
      <c r="B46" s="124" t="s">
        <v>193</v>
      </c>
      <c r="C46" s="125"/>
      <c r="D46" s="29"/>
      <c r="E46" s="30"/>
      <c r="F46" s="31"/>
      <c r="G46" s="84">
        <f>D46*F46</f>
        <v>0</v>
      </c>
      <c r="H46" s="41" t="str">
        <f>IF(D46="","",IF($H$1=$M$1,M46,IF($H$1=$O$1,O46,IF($H$1=$Q$1,Q46,IF($H$1=$S$1,S46,IF($H$1=$U$1,U46,IF($H$1=$W$1,W46,IF($H$1=$Y$1,Y46,IF($H$1=$AA$1,AA46,IF($H$1=$AC$1,AC46,IF($H$1=$AE$1,AE46,IF($H$1=$AG$1,AG46,AI46))))))))))))</f>
        <v/>
      </c>
      <c r="I46" s="122">
        <f>IF(D46=0,0,IF($H$1=$M$1,N46,IF($H$1=$O$1,P46,IF($H$1=$Q$1,R46,IF($H$1=$S$1,T46,IF($H$1=$U$1,V46,IF($H$1=$W$1,X46,IF($H$1=$Y$1,Z46,IF($H$1=$AA$1,AB46,IF($H$1=$AC$1,AD46,IF($H$1=$AE$1,AF46,IF($H$1=$AG$1,AH46,AJ46))))))))))))</f>
        <v>0</v>
      </c>
      <c r="J46" s="123">
        <f>D46</f>
        <v>0</v>
      </c>
      <c r="K46" s="122">
        <f>IF(D46=0,0,N46+P46+R46+T46+V46+X46+Z46+AB46+AD46+AF46+AH46+AJ46)</f>
        <v>0</v>
      </c>
      <c r="L46" s="8"/>
      <c r="M46" s="117"/>
      <c r="N46" s="118"/>
      <c r="O46" s="119"/>
      <c r="P46" s="118"/>
      <c r="Q46" s="119"/>
      <c r="R46" s="118"/>
      <c r="S46" s="119"/>
      <c r="T46" s="118"/>
      <c r="U46" s="119"/>
      <c r="V46" s="118"/>
      <c r="W46" s="119"/>
      <c r="X46" s="118"/>
      <c r="Y46" s="117"/>
      <c r="Z46" s="118"/>
      <c r="AA46" s="119"/>
      <c r="AB46" s="118"/>
      <c r="AC46" s="119"/>
      <c r="AD46" s="118"/>
      <c r="AE46" s="120"/>
      <c r="AF46" s="118"/>
      <c r="AG46" s="121"/>
      <c r="AH46" s="118"/>
      <c r="AI46" s="121"/>
      <c r="AJ46" s="118"/>
      <c r="AK46" s="3"/>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row>
    <row r="47" spans="1:134" s="9" customFormat="1" ht="24" customHeight="1" x14ac:dyDescent="0.15">
      <c r="A47" s="7"/>
      <c r="B47" s="124" t="s">
        <v>168</v>
      </c>
      <c r="C47" s="125"/>
      <c r="D47" s="29"/>
      <c r="E47" s="30"/>
      <c r="F47" s="31"/>
      <c r="G47" s="84">
        <f>D47*F47</f>
        <v>0</v>
      </c>
      <c r="H47" s="41" t="str">
        <f>IF(D47="","",IF($H$1=$M$1,M47,IF($H$1=$O$1,O47,IF($H$1=$Q$1,Q47,IF($H$1=$S$1,S47,IF($H$1=$U$1,U47,IF($H$1=$W$1,W47,IF($H$1=$Y$1,Y47,IF($H$1=$AA$1,AA47,IF($H$1=$AC$1,AC47,IF($H$1=$AE$1,AE47,IF($H$1=$AG$1,AG47,AI47))))))))))))</f>
        <v/>
      </c>
      <c r="I47" s="122">
        <f>IF(D47=0,0,IF($H$1=$M$1,N47,IF($H$1=$O$1,P47,IF($H$1=$Q$1,R47,IF($H$1=$S$1,T47,IF($H$1=$U$1,V47,IF($H$1=$W$1,X47,IF($H$1=$Y$1,Z47,IF($H$1=$AA$1,AB47,IF($H$1=$AC$1,AD47,IF($H$1=$AE$1,AF47,IF($H$1=$AG$1,AH47,AJ47))))))))))))</f>
        <v>0</v>
      </c>
      <c r="J47" s="123">
        <f>D47</f>
        <v>0</v>
      </c>
      <c r="K47" s="122">
        <f>IF(D47=0,0,N47+P47+R47+T47+V47+X47+Z47+AB47+AD47+AF47+AH47+AJ47)</f>
        <v>0</v>
      </c>
      <c r="L47" s="8"/>
      <c r="M47" s="117"/>
      <c r="N47" s="118"/>
      <c r="O47" s="119"/>
      <c r="P47" s="118"/>
      <c r="Q47" s="119"/>
      <c r="R47" s="118"/>
      <c r="S47" s="119"/>
      <c r="T47" s="118"/>
      <c r="U47" s="119"/>
      <c r="V47" s="118"/>
      <c r="W47" s="119"/>
      <c r="X47" s="118"/>
      <c r="Y47" s="117"/>
      <c r="Z47" s="118"/>
      <c r="AA47" s="119"/>
      <c r="AB47" s="118"/>
      <c r="AC47" s="119"/>
      <c r="AD47" s="118"/>
      <c r="AE47" s="120"/>
      <c r="AF47" s="118"/>
      <c r="AG47" s="121"/>
      <c r="AH47" s="118"/>
      <c r="AI47" s="121"/>
      <c r="AJ47" s="118"/>
      <c r="AK47" s="3"/>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row>
    <row r="48" spans="1:134" s="14" customFormat="1" ht="24" customHeight="1" x14ac:dyDescent="0.15">
      <c r="A48" s="111"/>
      <c r="B48" s="126" t="s">
        <v>166</v>
      </c>
      <c r="C48" s="127"/>
      <c r="D48" s="55"/>
      <c r="E48" s="56"/>
      <c r="F48" s="57"/>
      <c r="G48" s="115">
        <f>G46+G47+G45</f>
        <v>0</v>
      </c>
      <c r="H48" s="113"/>
      <c r="I48" s="115">
        <f>I46+I47+I45</f>
        <v>0</v>
      </c>
      <c r="J48" s="113"/>
      <c r="K48" s="128">
        <f>K46+K47+K45</f>
        <v>0</v>
      </c>
      <c r="L48" s="108"/>
      <c r="M48" s="114"/>
      <c r="N48" s="112">
        <f>N46+N47+N45</f>
        <v>0</v>
      </c>
      <c r="O48" s="114"/>
      <c r="P48" s="112">
        <f>P46+P47+P45</f>
        <v>0</v>
      </c>
      <c r="Q48" s="114"/>
      <c r="R48" s="112">
        <f>R46+R47+R45</f>
        <v>0</v>
      </c>
      <c r="S48" s="114"/>
      <c r="T48" s="112">
        <f>T46+T47+T45</f>
        <v>0</v>
      </c>
      <c r="U48" s="114"/>
      <c r="V48" s="112">
        <f>V46+V47+V45</f>
        <v>0</v>
      </c>
      <c r="W48" s="114"/>
      <c r="X48" s="128">
        <f>X46+X47+X45</f>
        <v>0</v>
      </c>
      <c r="Y48" s="114"/>
      <c r="Z48" s="112">
        <f>Z46+Z47+Z45</f>
        <v>0</v>
      </c>
      <c r="AA48" s="114"/>
      <c r="AB48" s="112">
        <f>AB46+AB47+AB45</f>
        <v>0</v>
      </c>
      <c r="AC48" s="114"/>
      <c r="AD48" s="112">
        <f>AD46+AD47+AD45</f>
        <v>0</v>
      </c>
      <c r="AE48" s="114"/>
      <c r="AF48" s="112">
        <f>AF46+AF47+AF45</f>
        <v>0</v>
      </c>
      <c r="AG48" s="114"/>
      <c r="AH48" s="112">
        <f>AH46+AH47+AH45</f>
        <v>0</v>
      </c>
      <c r="AI48" s="114"/>
      <c r="AJ48" s="129">
        <f>AJ46+AJ47+AJ45</f>
        <v>0</v>
      </c>
      <c r="AK48" s="3"/>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row>
  </sheetData>
  <sheetProtection sheet="1" objects="1" scenarios="1" formatCells="0" formatColumns="0" formatRows="0" insertRows="0" deleteRows="0"/>
  <mergeCells count="17">
    <mergeCell ref="U1:V1"/>
    <mergeCell ref="W1:X1"/>
    <mergeCell ref="AI1:AJ1"/>
    <mergeCell ref="AG1:AH1"/>
    <mergeCell ref="A1:A2"/>
    <mergeCell ref="B1:C1"/>
    <mergeCell ref="D1:G1"/>
    <mergeCell ref="AE1:AF1"/>
    <mergeCell ref="H1:I1"/>
    <mergeCell ref="J1:K1"/>
    <mergeCell ref="M1:N1"/>
    <mergeCell ref="O1:P1"/>
    <mergeCell ref="Y1:Z1"/>
    <mergeCell ref="AA1:AB1"/>
    <mergeCell ref="AC1:AD1"/>
    <mergeCell ref="Q1:R1"/>
    <mergeCell ref="S1:T1"/>
  </mergeCells>
  <phoneticPr fontId="2"/>
  <printOptions horizontalCentered="1"/>
  <pageMargins left="0.31496062992125984" right="0" top="0.74" bottom="0.39370078740157483" header="0.43307086614173229" footer="0.19685039370078741"/>
  <pageSetup paperSize="9" scale="87" orientation="landscape" blackAndWhite="1" r:id="rId1"/>
  <headerFooter alignWithMargins="0">
    <oddHeader>&amp;C&amp;"ＭＳ 明朝,太字"&amp;16&amp;E　出 来 高 明 細 書　</oddHeader>
    <oddFooter>&amp;C&amp;"ＭＳ 明朝,標準"&amp;12井口建設工業株式会社&amp;R&amp;"ＭＳ 明朝,標準"&amp;12P - &amp;P</oddFooter>
  </headerFooter>
  <colBreaks count="1" manualBreakCount="1">
    <brk id="24"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19</vt:i4>
      </vt:variant>
    </vt:vector>
  </HeadingPairs>
  <TitlesOfParts>
    <vt:vector size="27" baseType="lpstr">
      <vt:lpstr>利用方法</vt:lpstr>
      <vt:lpstr>表紙記入例</vt:lpstr>
      <vt:lpstr>内訳記入例</vt:lpstr>
      <vt:lpstr>表紙</vt:lpstr>
      <vt:lpstr>内訳</vt:lpstr>
      <vt:lpstr>内訳（変更1) </vt:lpstr>
      <vt:lpstr>内訳（変更2)</vt:lpstr>
      <vt:lpstr>内訳（変更3)</vt:lpstr>
      <vt:lpstr>内訳!Ａ工事</vt:lpstr>
      <vt:lpstr>'内訳（変更1) '!Ａ工事</vt:lpstr>
      <vt:lpstr>'内訳（変更2)'!Ａ工事</vt:lpstr>
      <vt:lpstr>'内訳（変更3)'!Ａ工事</vt:lpstr>
      <vt:lpstr>内訳記入例!Ａ工事</vt:lpstr>
      <vt:lpstr>内訳!Print_Area</vt:lpstr>
      <vt:lpstr>'内訳（変更1) '!Print_Area</vt:lpstr>
      <vt:lpstr>'内訳（変更2)'!Print_Area</vt:lpstr>
      <vt:lpstr>'内訳（変更3)'!Print_Area</vt:lpstr>
      <vt:lpstr>内訳記入例!Print_Area</vt:lpstr>
      <vt:lpstr>表紙!Print_Area</vt:lpstr>
      <vt:lpstr>表紙記入例!Print_Area</vt:lpstr>
      <vt:lpstr>利用方法!Print_Area</vt:lpstr>
      <vt:lpstr>内訳!Print_Titles</vt:lpstr>
      <vt:lpstr>'内訳（変更1) '!Print_Titles</vt:lpstr>
      <vt:lpstr>'内訳（変更2)'!Print_Titles</vt:lpstr>
      <vt:lpstr>'内訳（変更3)'!Print_Titles</vt:lpstr>
      <vt:lpstr>内訳記入例!Print_Titles</vt:lpstr>
      <vt:lpstr>利用方法!Print_Titles</vt:lpstr>
    </vt:vector>
  </TitlesOfParts>
  <Company>井口建設工業(株)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井口建設工業株式会社</dc:creator>
  <cp:lastModifiedBy>俊哉 関</cp:lastModifiedBy>
  <cp:lastPrinted>2023-10-16T04:05:41Z</cp:lastPrinted>
  <dcterms:created xsi:type="dcterms:W3CDTF">2000-04-27T00:12:33Z</dcterms:created>
  <dcterms:modified xsi:type="dcterms:W3CDTF">2023-10-16T23:03:41Z</dcterms:modified>
</cp:coreProperties>
</file>